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7.Julho/"/>
    </mc:Choice>
  </mc:AlternateContent>
  <xr:revisionPtr revIDLastSave="0" documentId="8_{55755897-E23F-467B-8761-FAAE5859E86D}" xr6:coauthVersionLast="47" xr6:coauthVersionMax="47" xr10:uidLastSave="{00000000-0000-0000-0000-000000000000}"/>
  <bookViews>
    <workbookView xWindow="-120" yWindow="-120" windowWidth="29040" windowHeight="15720" xr2:uid="{FC39B071-0619-4794-9E38-E5C9AA1398CD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L15" i="1"/>
  <c r="L14" i="1"/>
  <c r="L12" i="1"/>
  <c r="L11" i="1"/>
  <c r="L10" i="1"/>
  <c r="L9" i="1"/>
  <c r="L8" i="1"/>
  <c r="L7" i="1"/>
  <c r="A2" i="1"/>
</calcChain>
</file>

<file path=xl/sharedStrings.xml><?xml version="1.0" encoding="utf-8"?>
<sst xmlns="http://schemas.openxmlformats.org/spreadsheetml/2006/main" count="82" uniqueCount="60">
  <si>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</si>
  <si>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</si>
  <si>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</si>
  <si>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</si>
  <si>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</si>
  <si>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</si>
  <si>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</si>
  <si>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</si>
  <si>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</si>
  <si>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</si>
  <si>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</si>
  <si>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</si>
  <si>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</si>
  <si>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</si>
  <si>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</si>
  <si>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</si>
  <si>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 xml:space="preserve"> TENELANDIA RODRIGUES DE MATOS OLIVEIRA</t>
  </si>
  <si>
    <t>Liquidação da NE nº 2025NE0000923 - Ref. locação de imóvel Ipixuna/AM (CA 034/2024 - MP/PGJ) relativo a JUNHO/2025 conforme documentos no SEI 2025.014112.</t>
  </si>
  <si>
    <t>RECIBO JUNHO/2025</t>
  </si>
  <si>
    <t>2130/2025</t>
  </si>
  <si>
    <t>-</t>
  </si>
  <si>
    <t>2025.014112</t>
  </si>
  <si>
    <t xml:space="preserve"> PEDRO CAVALCANTE DA COSTA</t>
  </si>
  <si>
    <t>Liquidação da NE nº 2025NE0000280 - Ref. serv. de locação de imóvel na Avenida Adail de Sá, nº 15-C, Centro, no município de Careiro Castanho/AM - JUNHO/2025,  conforme documentos no SEI 2025.013813.</t>
  </si>
  <si>
    <t>2131/2025</t>
  </si>
  <si>
    <t>2025.013813</t>
  </si>
  <si>
    <t xml:space="preserve"> VANIAS BATISTA MENDONÇA</t>
  </si>
  <si>
    <t>Liquidação da NE nº 2025NE0000924 - Ref. serv. de locação de imóvel na Av. André Araújo, 129 - Aleixo  (CA 035/2024-MP/PGJ) relativo a JUNHO/2025, conforme documentos no SEI 2025.014115.</t>
  </si>
  <si>
    <t>2132/2025</t>
  </si>
  <si>
    <t>2025.014115</t>
  </si>
  <si>
    <t xml:space="preserve"> SAMUEL MENDES DA SILVA</t>
  </si>
  <si>
    <t>Liquidação da NE nº 2025NE0000423 - Ref. locação de imóvel JURUÁ /AM (CA N° 004/2021-MP/PGJ) relativo ao período de JUNHO/2025, conforme documentos do SEI 2025.014504.</t>
  </si>
  <si>
    <t>2133/2025</t>
  </si>
  <si>
    <t>2025.014504</t>
  </si>
  <si>
    <t xml:space="preserve"> ALVES LIRA LTDA</t>
  </si>
  <si>
    <t>Liquidação da NE nº 2025NE0000882 - Ref. serviço de locação do imóvel situado na Rua Belo Horizonte, n° 500, Aleixo (CA 016/2020-MP/PGJ) relativo a JUNHO/2025, conforme documentos no SEI 2025.015110.</t>
  </si>
  <si>
    <t>2224/2025</t>
  </si>
  <si>
    <t>2025.015110</t>
  </si>
  <si>
    <t>COENCIL EMPREENDIMENTOS IMOBILIÁRIOS LTDA</t>
  </si>
  <si>
    <t>Liquidação da NE nº 2025NE0000922 - Ref. serviço de locação de imóvel na Rua São Luiz, 624 e Av. Jornalista Umberto Calderaro Filho, 175, Manaus/AM (CA 029/2024-MP/PGJ) relativo a JUNHO/2025 conforme documentos no PI-SEI 2025.014262.</t>
  </si>
  <si>
    <t>RECIBO nº 081/2025</t>
  </si>
  <si>
    <t>2225/2025</t>
  </si>
  <si>
    <t>2025.014262</t>
  </si>
  <si>
    <t>JOSIELE SILVA DE SOUZA</t>
  </si>
  <si>
    <t>Liquidação da NE nº 2025NE0000915 - Locação de imóvel localizado na  Avenida Amazonas, 14, Bairro São Lázaro, Urucurituba-AM, referente a JUNHO/2025 conforme documentos do PI-SEI 2025.014645</t>
  </si>
  <si>
    <t>2226/2025</t>
  </si>
  <si>
    <t>2025.014645</t>
  </si>
  <si>
    <t>ARTUR SANTOS CARDOSO</t>
  </si>
  <si>
    <t>Liquidação da NE nº 2025NE0000921 - Ref. locação de imóvel CAREIRO DA VÁRZEA (CA N° 011/2024-MP/PGJ) referente ao periodo de 20/06/2025 a 20/07/2025, conforme documentos do PI-SEI 2025.015227.</t>
  </si>
  <si>
    <t>2266/2025</t>
  </si>
  <si>
    <t>2025.015227</t>
  </si>
  <si>
    <t xml:space="preserve"> VIA DIRETA TELECOMUNICACOES VIA SATELITE E INTERNET LTDA</t>
  </si>
  <si>
    <t>Liquidação da NE nº 2025NE0000048 -Prestação de serviços de conectividade a internet, via sátelite (LEO), (CA n° 023/2024 - MP/PGJ) referente a ABRIL/25 conforme NFSC Fatura de Locação nº 04/2025 e demais documentos no PI-SEI 2025.010680.</t>
  </si>
  <si>
    <t>Fatura de Locação nº 04/2025</t>
  </si>
  <si>
    <t>2365/2025</t>
  </si>
  <si>
    <t>2025.010680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</si>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</sst>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d/m/yyyy"/>
    <numFmt numFmtId="165" formatCode="_-&quot;R$ &quot;* #,##0.00_-;&quot;-R$ &quot;* #,##0.00_-;_-&quot;R$ &quot;* \-??_-;_-@_-"/>
    <numFmt numFmtId="166" formatCode="&quot;R$&quot;\ #,##0.00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12" fillId="0" borderId="0" applyBorder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 wrapText="1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Border="1" applyAlignment="1">
      <alignment wrapText="1"/>
    </xf>
    <xf numFmtId="0" fontId="12" fillId="0" borderId="2" xfId="2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5" fontId="11" fillId="0" borderId="2" xfId="1" applyFont="1" applyBorder="1" applyAlignment="1" applyProtection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5" fontId="11" fillId="0" borderId="2" xfId="1" applyFont="1" applyBorder="1" applyAlignment="1" applyProtection="1">
      <alignment vertical="center"/>
    </xf>
    <xf numFmtId="166" fontId="11" fillId="0" borderId="2" xfId="0" applyNumberFormat="1" applyFont="1" applyBorder="1" applyAlignment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</cellXfs>
  <cellStyles count="4">
    <cellStyle name="Hiperlink" xfId="2" builtinId="8"/>
    <cellStyle name="Moeda" xfId="1" builtinId="4"/>
    <cellStyle name="Normal" xfId="0" builtinId="0"/>
    <cellStyle name="Normal 2" xfId="3" xr:uid="{4D370EFB-28EA-4658-9160-158E63928277}"/>
  </cellStyles>
  <dxfs count="2">
    <dxf>
      <numFmt numFmtId="167" formatCode="00&quot;.&quot;000&quot;.&quot;000&quot;/&quot;0000&quot;-&quot;00"/>
    </dxf>
    <dxf>
      <numFmt numFmtId="168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773D6A7D-3A6B-43AA-8827-1F5791209A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665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7.Julho/7.ORDEM_CRONOL&#211;GICA_%20DE_%20PAGAMENTOS_JULHO.xlsx" TargetMode="External"/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JULHO/2025</v>
          </cell>
        </row>
        <row r="41">
          <cell r="A41" t="str">
            <v>Data da última atualização: 01/08/2025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T_n%C2%BA_004-2021-MP-PGJ_95ba7.pdf" TargetMode="External"/><Relationship Id="rId13" Type="http://schemas.openxmlformats.org/officeDocument/2006/relationships/hyperlink" Target="https://www.mpam.mp.br/images/CT_n%C2%BA_016-2020-MP-PGJ_5f566.pdf" TargetMode="External"/><Relationship Id="rId18" Type="http://schemas.openxmlformats.org/officeDocument/2006/relationships/hyperlink" Target="https://www.mpam.mp.br/images/CT_23-2024_-_MP-PGJ_88c32.pdf" TargetMode="External"/><Relationship Id="rId3" Type="http://schemas.openxmlformats.org/officeDocument/2006/relationships/hyperlink" Target="https://www.mpam.mp.br/images/RECIBO_06_2025_VANIAS_9d4a9.pdf" TargetMode="External"/><Relationship Id="rId7" Type="http://schemas.openxmlformats.org/officeDocument/2006/relationships/hyperlink" Target="https://www.mpam.mp.br/images/CT_035-2024_-_MP-PGJ_a6d71.pdf" TargetMode="External"/><Relationship Id="rId12" Type="http://schemas.openxmlformats.org/officeDocument/2006/relationships/hyperlink" Target="https://www.mpam.mp.br/images/RECIBO_06_2025_ARTUR_9d708.pdf" TargetMode="External"/><Relationship Id="rId17" Type="http://schemas.openxmlformats.org/officeDocument/2006/relationships/hyperlink" Target="https://www.mpam.mp.br/images/FATURA_04_2025_VIA_DIRETA_c5891.pdf" TargetMode="External"/><Relationship Id="rId2" Type="http://schemas.openxmlformats.org/officeDocument/2006/relationships/hyperlink" Target="https://www.mpam.mp.br/images/RECIBO_06_2025_PEDRO_d5005.pdf" TargetMode="External"/><Relationship Id="rId16" Type="http://schemas.openxmlformats.org/officeDocument/2006/relationships/hyperlink" Target="https://www.mpam.mp.br/images/CT_29-2024_-_MP-PGJ_3982e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mpam.mp.br/images/RECIBO_06_2025_TENELANDIA_856dc.pdf" TargetMode="External"/><Relationship Id="rId6" Type="http://schemas.openxmlformats.org/officeDocument/2006/relationships/hyperlink" Target="https://www.mpam.mp.br/images/CT_n.%C2%BA_004-2025_-_MP-PGJ_c45ec.pdf" TargetMode="External"/><Relationship Id="rId11" Type="http://schemas.openxmlformats.org/officeDocument/2006/relationships/hyperlink" Target="https://www.mpam.mp.br/images/RECIBO_06_2025_JOSIELE_92807.pdf" TargetMode="External"/><Relationship Id="rId5" Type="http://schemas.openxmlformats.org/officeDocument/2006/relationships/hyperlink" Target="https://www.mpam.mp.br/images/CT_034-2024_-_MP-PGJ_b7158.pdf" TargetMode="External"/><Relationship Id="rId15" Type="http://schemas.openxmlformats.org/officeDocument/2006/relationships/hyperlink" Target="https://www.mpam.mp.br/images/CT_11-2024_-_MP-PGJ_46fc3.pdf" TargetMode="External"/><Relationship Id="rId10" Type="http://schemas.openxmlformats.org/officeDocument/2006/relationships/hyperlink" Target="https://www.mpam.mp.br/images/RECIBO_081_2025_COENCIL_2f2fd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RECIBO_06_2025_SAMUEL_b289e.pdf" TargetMode="External"/><Relationship Id="rId9" Type="http://schemas.openxmlformats.org/officeDocument/2006/relationships/hyperlink" Target="https://www.mpam.mp.br/images/RECIBO_06_2025_ALVES_LIRA_4d741.pdf" TargetMode="External"/><Relationship Id="rId14" Type="http://schemas.openxmlformats.org/officeDocument/2006/relationships/hyperlink" Target="https://www.mpam.mp.br/images/CT_03-2023_-_MP-PGJ_6613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AE5A-7820-4202-AABE-D7A888DDDC4F}">
  <dimension ref="A1:M20"/>
  <sheetViews>
    <sheetView tabSelected="1" topLeftCell="A11" zoomScale="90" zoomScaleNormal="90" workbookViewId="0">
      <selection activeCell="A12" sqref="A12"/>
    </sheetView>
  </sheetViews>
  <sheetFormatPr defaultRowHeight="15"/>
  <cols>
    <col min="1" max="1" width="10.5703125" customWidth="1"/>
    <col min="2" max="2" width="9.7109375" bestFit="1" customWidth="1"/>
    <col min="3" max="3" width="21.42578125" bestFit="1" customWidth="1"/>
    <col min="4" max="4" width="33.5703125" bestFit="1" customWidth="1"/>
    <col min="5" max="5" width="29.5703125" style="2" customWidth="1"/>
    <col min="6" max="6" width="19.710937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16" bestFit="1" customWidth="1"/>
    <col min="11" max="11" width="14.7109375" bestFit="1" customWidth="1"/>
    <col min="12" max="12" width="15" bestFit="1" customWidth="1"/>
    <col min="13" max="13" width="12.7109375" bestFit="1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29" t="str">
        <f>[1]Bens!A2</f>
        <v>JULHO/2025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25">
      <c r="A3" s="5" t="s">
        <v>0</v>
      </c>
      <c r="B3" s="5"/>
      <c r="C3" s="5"/>
      <c r="D3" s="5"/>
      <c r="E3" s="6"/>
      <c r="G3" s="4"/>
      <c r="H3" s="4"/>
      <c r="I3" s="4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05">
      <c r="A7" s="13" t="s">
        <v>15</v>
      </c>
      <c r="B7" s="14">
        <v>1</v>
      </c>
      <c r="C7" s="14">
        <v>56718608220</v>
      </c>
      <c r="D7" s="15" t="s">
        <v>16</v>
      </c>
      <c r="E7" s="16" t="s">
        <v>17</v>
      </c>
      <c r="F7" s="17" t="s">
        <v>18</v>
      </c>
      <c r="G7" s="18">
        <v>45847</v>
      </c>
      <c r="H7" s="19" t="s">
        <v>19</v>
      </c>
      <c r="I7" s="20">
        <v>5800</v>
      </c>
      <c r="J7" s="21">
        <v>45848</v>
      </c>
      <c r="K7" s="15" t="s">
        <v>20</v>
      </c>
      <c r="L7" s="20">
        <f>519.29+5280.71</f>
        <v>5800</v>
      </c>
      <c r="M7" s="19" t="s">
        <v>21</v>
      </c>
    </row>
    <row r="8" spans="1:13" ht="120">
      <c r="A8" s="13" t="s">
        <v>15</v>
      </c>
      <c r="B8" s="14">
        <v>2</v>
      </c>
      <c r="C8" s="14">
        <v>44132310230</v>
      </c>
      <c r="D8" s="15" t="s">
        <v>22</v>
      </c>
      <c r="E8" s="16" t="s">
        <v>23</v>
      </c>
      <c r="F8" s="17" t="s">
        <v>18</v>
      </c>
      <c r="G8" s="18">
        <v>45847</v>
      </c>
      <c r="H8" s="19" t="s">
        <v>24</v>
      </c>
      <c r="I8" s="22">
        <v>4000</v>
      </c>
      <c r="J8" s="21">
        <v>45848</v>
      </c>
      <c r="K8" s="15" t="s">
        <v>20</v>
      </c>
      <c r="L8" s="22">
        <f>114.76+3885.24</f>
        <v>4000</v>
      </c>
      <c r="M8" s="19" t="s">
        <v>25</v>
      </c>
    </row>
    <row r="9" spans="1:13" ht="120">
      <c r="A9" s="13" t="s">
        <v>15</v>
      </c>
      <c r="B9" s="14">
        <v>3</v>
      </c>
      <c r="C9" s="14">
        <v>3146650215</v>
      </c>
      <c r="D9" s="15" t="s">
        <v>26</v>
      </c>
      <c r="E9" s="16" t="s">
        <v>27</v>
      </c>
      <c r="F9" s="17" t="s">
        <v>18</v>
      </c>
      <c r="G9" s="18">
        <v>45847</v>
      </c>
      <c r="H9" s="19" t="s">
        <v>28</v>
      </c>
      <c r="I9" s="22">
        <v>32901.86</v>
      </c>
      <c r="J9" s="21">
        <v>45848</v>
      </c>
      <c r="K9" s="15" t="s">
        <v>20</v>
      </c>
      <c r="L9" s="22">
        <f>7972.31+24929.55</f>
        <v>32901.86</v>
      </c>
      <c r="M9" s="19" t="s">
        <v>29</v>
      </c>
    </row>
    <row r="10" spans="1:13" ht="105">
      <c r="A10" s="13" t="s">
        <v>15</v>
      </c>
      <c r="B10" s="14">
        <v>4</v>
      </c>
      <c r="C10" s="14">
        <v>81838018115</v>
      </c>
      <c r="D10" s="15" t="s">
        <v>30</v>
      </c>
      <c r="E10" s="16" t="s">
        <v>31</v>
      </c>
      <c r="F10" s="17" t="s">
        <v>18</v>
      </c>
      <c r="G10" s="18">
        <v>45847</v>
      </c>
      <c r="H10" s="19" t="s">
        <v>32</v>
      </c>
      <c r="I10" s="22">
        <v>3478.08</v>
      </c>
      <c r="J10" s="21">
        <v>45848</v>
      </c>
      <c r="K10" s="15" t="s">
        <v>20</v>
      </c>
      <c r="L10" s="23">
        <f>36.47+3441.61</f>
        <v>3478.08</v>
      </c>
      <c r="M10" s="19" t="s">
        <v>33</v>
      </c>
    </row>
    <row r="11" spans="1:13" ht="120">
      <c r="A11" s="13" t="s">
        <v>15</v>
      </c>
      <c r="B11" s="14">
        <v>5</v>
      </c>
      <c r="C11" s="14">
        <v>5828884000190</v>
      </c>
      <c r="D11" s="15" t="s">
        <v>34</v>
      </c>
      <c r="E11" s="16" t="s">
        <v>35</v>
      </c>
      <c r="F11" s="17" t="s">
        <v>18</v>
      </c>
      <c r="G11" s="18">
        <v>45855</v>
      </c>
      <c r="H11" s="19" t="s">
        <v>36</v>
      </c>
      <c r="I11" s="22">
        <v>100318.56</v>
      </c>
      <c r="J11" s="21">
        <v>45856</v>
      </c>
      <c r="K11" s="15" t="s">
        <v>20</v>
      </c>
      <c r="L11" s="22">
        <f>4815.3+95503.26</f>
        <v>100318.56</v>
      </c>
      <c r="M11" s="19" t="s">
        <v>37</v>
      </c>
    </row>
    <row r="12" spans="1:13" ht="135">
      <c r="A12" s="13" t="s">
        <v>15</v>
      </c>
      <c r="B12" s="14">
        <v>6</v>
      </c>
      <c r="C12" s="14">
        <v>84468636000152</v>
      </c>
      <c r="D12" s="15" t="s">
        <v>38</v>
      </c>
      <c r="E12" s="16" t="s">
        <v>39</v>
      </c>
      <c r="F12" s="17" t="s">
        <v>40</v>
      </c>
      <c r="G12" s="18">
        <v>45855</v>
      </c>
      <c r="H12" s="19" t="s">
        <v>41</v>
      </c>
      <c r="I12" s="22">
        <v>126546.51</v>
      </c>
      <c r="J12" s="21">
        <v>45856</v>
      </c>
      <c r="K12" s="15" t="s">
        <v>20</v>
      </c>
      <c r="L12" s="22">
        <f>6074.23+120472.28</f>
        <v>126546.51</v>
      </c>
      <c r="M12" s="19" t="s">
        <v>42</v>
      </c>
    </row>
    <row r="13" spans="1:13" ht="120">
      <c r="A13" s="13" t="s">
        <v>15</v>
      </c>
      <c r="B13" s="14">
        <v>7</v>
      </c>
      <c r="C13" s="14">
        <v>5155244250</v>
      </c>
      <c r="D13" s="15" t="s">
        <v>43</v>
      </c>
      <c r="E13" s="16" t="s">
        <v>44</v>
      </c>
      <c r="F13" s="17" t="s">
        <v>18</v>
      </c>
      <c r="G13" s="18">
        <v>45855</v>
      </c>
      <c r="H13" s="19" t="s">
        <v>45</v>
      </c>
      <c r="I13" s="22">
        <v>1900</v>
      </c>
      <c r="J13" s="21">
        <v>45856</v>
      </c>
      <c r="K13" s="15" t="s">
        <v>20</v>
      </c>
      <c r="L13" s="22">
        <v>1900</v>
      </c>
      <c r="M13" s="19" t="s">
        <v>46</v>
      </c>
    </row>
    <row r="14" spans="1:13" ht="120">
      <c r="A14" s="13" t="s">
        <v>15</v>
      </c>
      <c r="B14" s="14">
        <v>8</v>
      </c>
      <c r="C14" s="14">
        <v>60192496204</v>
      </c>
      <c r="D14" s="15" t="s">
        <v>47</v>
      </c>
      <c r="E14" s="16" t="s">
        <v>48</v>
      </c>
      <c r="F14" s="17" t="s">
        <v>18</v>
      </c>
      <c r="G14" s="18">
        <v>45860</v>
      </c>
      <c r="H14" s="19" t="s">
        <v>49</v>
      </c>
      <c r="I14" s="22">
        <v>5500</v>
      </c>
      <c r="J14" s="21">
        <v>45860</v>
      </c>
      <c r="K14" s="15" t="s">
        <v>20</v>
      </c>
      <c r="L14" s="22">
        <f>436.79+5063.21</f>
        <v>5500</v>
      </c>
      <c r="M14" s="19" t="s">
        <v>50</v>
      </c>
    </row>
    <row r="15" spans="1:13" ht="135">
      <c r="A15" s="13" t="s">
        <v>15</v>
      </c>
      <c r="B15" s="14">
        <v>9</v>
      </c>
      <c r="C15" s="14">
        <v>34549659000113</v>
      </c>
      <c r="D15" s="15" t="s">
        <v>51</v>
      </c>
      <c r="E15" s="16" t="s">
        <v>52</v>
      </c>
      <c r="F15" s="24" t="s">
        <v>53</v>
      </c>
      <c r="G15" s="18">
        <v>45867</v>
      </c>
      <c r="H15" s="19" t="s">
        <v>54</v>
      </c>
      <c r="I15" s="22">
        <v>139581.88</v>
      </c>
      <c r="J15" s="21">
        <v>45867</v>
      </c>
      <c r="K15" s="15" t="s">
        <v>20</v>
      </c>
      <c r="L15" s="22">
        <f>6699.93+132881.95</f>
        <v>139581.88</v>
      </c>
      <c r="M15" s="19" t="s">
        <v>55</v>
      </c>
    </row>
    <row r="16" spans="1:13">
      <c r="A16" s="25" t="s">
        <v>56</v>
      </c>
      <c r="B16" s="25"/>
      <c r="C16" s="25"/>
      <c r="D16" s="4"/>
      <c r="K16" s="3"/>
    </row>
    <row r="17" spans="1:4">
      <c r="A17" s="26" t="str">
        <f>[1]Bens!A41</f>
        <v>Data da última atualização: 01/08/2025</v>
      </c>
      <c r="B17" s="27"/>
      <c r="C17" s="4"/>
      <c r="D17" s="1"/>
    </row>
    <row r="18" spans="1:4">
      <c r="A18" s="28" t="s">
        <v>57</v>
      </c>
      <c r="B18" s="28"/>
      <c r="C18" s="28"/>
      <c r="D18" s="28"/>
    </row>
    <row r="19" spans="1:4">
      <c r="A19" s="28" t="s">
        <v>58</v>
      </c>
      <c r="B19" s="28"/>
      <c r="C19" s="28"/>
      <c r="D19" s="28"/>
    </row>
    <row r="20" spans="1:4">
      <c r="A20" s="28" t="s">
        <v>59</v>
      </c>
      <c r="B20" s="28"/>
      <c r="C20" s="28"/>
      <c r="D20" s="1"/>
    </row>
  </sheetData>
  <mergeCells count="1">
    <mergeCell ref="A2:M2"/>
  </mergeCells>
  <conditionalFormatting sqref="C7:C1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934C2BDD-FE6D-4A96-A24D-1D3AD6D3A0FC}"/>
    <hyperlink ref="F8" r:id="rId2" xr:uid="{58B94FB5-A9C4-4882-8B76-C0320A51B7F4}"/>
    <hyperlink ref="F9" r:id="rId3" xr:uid="{2568FE00-633D-4966-8ED4-C96A71DDF8C3}"/>
    <hyperlink ref="F10" r:id="rId4" xr:uid="{1D4C45E5-E6B7-426E-B7DD-2CA4EE84C942}"/>
    <hyperlink ref="E7" r:id="rId5" xr:uid="{0D3BAC8C-2B2A-4F1C-8800-450132CF2980}"/>
    <hyperlink ref="E8" r:id="rId6" xr:uid="{8D9B89AB-98F8-44FE-9BB0-060F45DA757C}"/>
    <hyperlink ref="E9" r:id="rId7" xr:uid="{4226D71B-4EA0-43D4-9A56-51888B6B95BB}"/>
    <hyperlink ref="E10" r:id="rId8" xr:uid="{48509DDB-A23C-4F34-B1FF-35291ABB3B65}"/>
    <hyperlink ref="F11" r:id="rId9" xr:uid="{DC222D3F-5419-4789-A175-DC286775A9D6}"/>
    <hyperlink ref="F12" r:id="rId10" xr:uid="{3BF40E4F-D807-4DDD-BC62-979BB4D5164F}"/>
    <hyperlink ref="F13" r:id="rId11" xr:uid="{253B5A94-7ED5-45EA-AFA1-C0D1F0261EA2}"/>
    <hyperlink ref="F14" r:id="rId12" xr:uid="{A42C82ED-C578-4303-8B60-6C42290B7FFE}"/>
    <hyperlink ref="E11" r:id="rId13" xr:uid="{8C21233F-7A31-452C-AA37-6CC24B7746C2}"/>
    <hyperlink ref="E13" r:id="rId14" xr:uid="{445863D9-0FA7-454B-8605-E2205111D71F}"/>
    <hyperlink ref="E14" r:id="rId15" xr:uid="{105956AB-367D-44D6-962E-A04679282B90}"/>
    <hyperlink ref="E12" r:id="rId16" xr:uid="{4C31593E-C7CF-4878-8889-BB01E0E4C4E0}"/>
    <hyperlink ref="F15" r:id="rId17" xr:uid="{5248972C-FBD4-476E-ADBA-FBA58F729B65}"/>
    <hyperlink ref="E15" r:id="rId18" xr:uid="{942D9F44-A035-4C4D-9177-4A27853230C3}"/>
  </hyperlinks>
  <pageMargins left="0.511811024" right="0.511811024" top="0.78740157499999996" bottom="0.78740157499999996" header="0.31496062000000002" footer="0.31496062000000002"/>
  <pageSetup scale="40" orientation="portrait" r:id="rId19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B02739A0-F233-4858-B3C2-6A30942E6DA9}"/>
</file>

<file path=customXml/itemProps2.xml><?xml version="1.0" encoding="utf-8"?>
<ds:datastoreItem xmlns:ds="http://schemas.openxmlformats.org/officeDocument/2006/customXml" ds:itemID="{A4D2F88F-936A-4A70-BF4D-7FCC9D886EF7}"/>
</file>

<file path=customXml/itemProps3.xml><?xml version="1.0" encoding="utf-8"?>
<ds:datastoreItem xmlns:ds="http://schemas.openxmlformats.org/officeDocument/2006/customXml" ds:itemID="{3A1DAC1E-8DB6-43A3-A9EF-191B711F0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2025-08-01T14:36:32Z</dcterms:created>
  <dcterms:modified xsi:type="dcterms:W3CDTF">2025-08-01T14:37:36Z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