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2.Fevereiro/"/>
    </mc:Choice>
  </mc:AlternateContent>
  <xr:revisionPtr revIDLastSave="0" documentId="8_{B1B8DCB1-315E-40CD-AC69-5E4D759B2B8C}" xr6:coauthVersionLast="47" xr6:coauthVersionMax="47" xr10:uidLastSave="{00000000-0000-0000-0000-000000000000}"/>
  <bookViews>
    <workbookView xWindow="-120" yWindow="-120" windowWidth="29040" windowHeight="15720" xr2:uid="{8F39ED5E-0619-4197-9A13-37A33569A70C}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Locações!$D$1:$D$34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  <c r="L24" i="1"/>
  <c r="L23" i="1"/>
  <c r="L22" i="1"/>
  <c r="L21" i="1"/>
  <c r="L20" i="1"/>
  <c r="L19" i="1"/>
  <c r="L18" i="1"/>
  <c r="L17" i="1"/>
  <c r="L15" i="1"/>
  <c r="L14" i="1"/>
  <c r="L11" i="1"/>
  <c r="L8" i="1"/>
  <c r="L7" i="1"/>
  <c r="A2" i="1"/>
</calcChain>
</file>

<file path=xl/sharedStrings.xml><?xml version="1.0" encoding="utf-8"?>
<sst xmlns="http://schemas.openxmlformats.org/spreadsheetml/2006/main" count="180" uniqueCount="112">
  <si>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</si>
  <si>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</si>
  <si>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</si>
  <si>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</si>
  <si>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</si>
  <si>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</si>
  <si>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</si>
  <si>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</si>
  <si>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</si>
  <si>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</si>
  <si>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</si>
  <si>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</si>
  <si>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</si>
  <si>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</si>
  <si>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</si>
  <si>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FEVEREIRO</t>
  </si>
  <si>
    <t>ARTUR SANTOS CARDOSO</t>
  </si>
  <si>
    <t>Liquidação da NE nº 2024NE0000758- Ref. locação de imóvel CAREIRO DA VÁRZEA (CA N° 011/2024-MP/PGJ) referente ao período de 20DEZ/2024 a 20JAN/2025, conforme documentos do SEI 2025.000883.</t>
  </si>
  <si>
    <t>RECIBO 01/2025</t>
  </si>
  <si>
    <t>255/2025</t>
  </si>
  <si>
    <t>-</t>
  </si>
  <si>
    <t>2025.000883</t>
  </si>
  <si>
    <t>RECHE GALDEANO &amp; CIA LTDA</t>
  </si>
  <si>
    <t>Liquidação da NE nº 2024NE0000915- Prestação do serviço de locação de bens móveis sem mão de obra (CA 003/2024 - MP/PGJ) ref. a DEZ/2024, conf. Fatura 88168 e documentos no SEI 2025.000136.</t>
  </si>
  <si>
    <t>Fatura nº 88168/2025</t>
  </si>
  <si>
    <t>261/2025</t>
  </si>
  <si>
    <t>2025.000136</t>
  </si>
  <si>
    <t>JOSIELE SILVA DE SOUZA</t>
  </si>
  <si>
    <t>Liquidação da NE nº 2025NE0000215"- Ref. locação de imóvel URUCURITUBA/AM (CA 003/2023-MP/PGJ) relativo a DEZEMBRO/2024 conforme documentos no PI-SEI 2025.000098.</t>
  </si>
  <si>
    <t>RECIBO 12/2024</t>
  </si>
  <si>
    <t>262/2025</t>
  </si>
  <si>
    <t>2025.000098</t>
  </si>
  <si>
    <t>COENCIL EMPREENDIMENTOS IMOBILIÁRIOS LTDA</t>
  </si>
  <si>
    <t>Liquidação da NE nº 2024NE0001991-Ref. serviço de locação de imóvel na Rua São Luiz, 624 e Av. Jornalista Umberto Calderaro Filho, 175, Manaus-AM (CA 029/2024 - MP-PGJ) rel. a DEZ/2024, conf. documentos no SEI 2025.000038.</t>
  </si>
  <si>
    <t>RECIBO Nº 075/2024</t>
  </si>
  <si>
    <t>270/2025</t>
  </si>
  <si>
    <t>2025.000038</t>
  </si>
  <si>
    <t>Liquidação da NE nº 2025NE0000071-Ref. serviço de locação de imóvel na Rua São Luiz, 624 e Av. Jornalista Umberto Calderaro Filho, 175, Manaus-AM (CA 029/2024 - MP-PGJ) rel. a DEZ/2024, conf. documentos no SEI 2025.000038.</t>
  </si>
  <si>
    <t>271/2025</t>
  </si>
  <si>
    <t>VIA DIRETA TELECOMUNICACOES VIA SATELITE E INTERNET LTDA</t>
  </si>
  <si>
    <t>Liquidação da NE nº 2024NE0001988-Ref. prestação de serviços de conectividade a internet, via satélite (CA 023/2024 - MP/PGJ) ref. a NOV/2024 conf. fatura de locação 11/2024 e documentos no SEI 2024.028577.</t>
  </si>
  <si>
    <t>Fatura nº 11/2024</t>
  </si>
  <si>
    <t>275/2025</t>
  </si>
  <si>
    <t>2024.028577</t>
  </si>
  <si>
    <t>Liquidação da NE nº 2025NE0000058 - Locação de imóvel localizado na  Avenida Amazonas, 14, Bairro São Lázaro, Urucurituba-AM, referente a JANEIRO/2025 conforme documentos do SEI 2025.002808.</t>
  </si>
  <si>
    <t>315/2025</t>
  </si>
  <si>
    <t>2025.002808</t>
  </si>
  <si>
    <t xml:space="preserve"> SAMUEL MENDES DA SILVA</t>
  </si>
  <si>
    <t>Liquidação da NE nº 2025NE0000034 - Locação de imóvel JURUÁ - AM (CA N° 004/2021 - MP/PGJ) referente a JANEIRO/2025, conforme documentos do SEI 2025.002436.</t>
  </si>
  <si>
    <t>320/2025</t>
  </si>
  <si>
    <t>2025.002436</t>
  </si>
  <si>
    <t xml:space="preserve"> ALVES LIRA LTDA</t>
  </si>
  <si>
    <t>Liquidação da NE nº 2024NE0000002 - Ref. serviço de locação de imóvel na Rua Belo Horizonte, n° 500, Aleixo, Manaus/AM (CA 016/2020-MP/PGJ) relativo a NOVEMBRO/2024 conforme documentos no SEI 2024.029651.</t>
  </si>
  <si>
    <t>RECIBO 11/2024</t>
  </si>
  <si>
    <t>324/2025</t>
  </si>
  <si>
    <t>2024.029651</t>
  </si>
  <si>
    <t>Liquidação da NE nº 2024NE0000003 - Ref. serviço de locação de imóvel na Rua Belo Horizonte, n° 500, Aleixo, Manaus/AM (CA 016/2020-MP/PGJ) relativo a NOVEMBRO/2024 conforme documentos no SEI 2024.029651.</t>
  </si>
  <si>
    <t>325/2025</t>
  </si>
  <si>
    <t>VANIAS BATISTA MENDONÇA</t>
  </si>
  <si>
    <t>Liquidação da NE nº 2024NE0002091 - Ref. serviço de locação de imóvel na Av. André Araújo, 129 - Aleixo, Manaus/AM (CA 035/2024-MP/PGJ) relativo a DEZ/2024, conf. documentos no SEI 2025.000037.</t>
  </si>
  <si>
    <t>368/2025</t>
  </si>
  <si>
    <t>2025.000037</t>
  </si>
  <si>
    <t>JOZIVAN DOS SANTOS SOUZA</t>
  </si>
  <si>
    <t>Liquidação da NE nº 2025NE0000252 "- Ref. a Locação de imóvel na cidade de Barrerinha/AM (CA N° 006/2023-MP/PGJ) referente a DEZEMBRO/2024, conforme documentos do SEI 2025.001089.</t>
  </si>
  <si>
    <t>369/2025</t>
  </si>
  <si>
    <t>2025.001089</t>
  </si>
  <si>
    <t>Liquidação da NE nº 2025NE0000038 "- Ref. serv. de locação de imóvel na Av. André Araújo, 129 - Aleixo  (CA 035/2024-MP/PGJ) relativo a JANEIRO/2025, conforme documentos no SEI 2025.002304.</t>
  </si>
  <si>
    <t>370/2025</t>
  </si>
  <si>
    <t>2025.002304</t>
  </si>
  <si>
    <t>Liquidação da NE nº 2025NE0000071 - Ref. serviço de locação de imóvel na Rua São Luiz, 624 e Av. Jornalista Umberto Calderaro Filho, 175, Manaus/AM (CA 029/2024-MP/PGJ) relativo a JANEIRO/2025 conforme documentos no SEI 2025.002471.</t>
  </si>
  <si>
    <t>RECIBO Nº 076/2025</t>
  </si>
  <si>
    <t>371/2025</t>
  </si>
  <si>
    <t>2025.002471</t>
  </si>
  <si>
    <t>SAMUEL MENDES DA SILVA</t>
  </si>
  <si>
    <t>Liquidação da NE nº 2024NE0000543 - Locação de imóvel JURUÁ - AM (CA N° 004/2021 - MP/PGJ) referente a DEZEMBRO/2024, conforme documentos do PI-SEI 2025.000131.</t>
  </si>
  <si>
    <t>372/2025</t>
  </si>
  <si>
    <t>2025.000131</t>
  </si>
  <si>
    <t>ALVES LIRA LTDA</t>
  </si>
  <si>
    <t>Liquidação da NE nº 2025NE0000026 - Ref. serviço de locação de imóvel na Rua Henrique Martins, 396 -  Centro, CEP 69010-010 (CA 016/2020-MP/PGJ), referente a JANEIRO/2025 conforme documentos no SEI 2025.003276.</t>
  </si>
  <si>
    <t>429/2025</t>
  </si>
  <si>
    <t>2025.003276</t>
  </si>
  <si>
    <t>Liquidação da NE nº 2025NE0000029 - Prestação do serviço de locação de bens móveis sem mão de obra (CA N° 003/2024 - MP/PGJ) referente a JANEIRO/2025, conforme Fatura N° 92573 e docuementos no SEI 2025.002714.</t>
  </si>
  <si>
    <t>Fatura nº 92573/2025</t>
  </si>
  <si>
    <t>442/2025</t>
  </si>
  <si>
    <t>2025.002714</t>
  </si>
  <si>
    <t>Liquidação da NE nº 2025NE0000026 - Ref. serviço de locação do imóvel situado na Rua Belo Horizonte, n° 500, Aleixo (CA 016/2020-MP/PGJ) relativo a DEZEMBRO/2024, conforme documentos no SEI 2025.000892.</t>
  </si>
  <si>
    <t>532/2025</t>
  </si>
  <si>
    <t>2025.000892</t>
  </si>
  <si>
    <t>TENELANDIA RODRIGUES DE MATOS OLIVEIRA</t>
  </si>
  <si>
    <t>Liquidação da NE nº 2024NE0002096 "- Ref. serviço de locação de imóvel em Ipixuna (CA 034/2024 - MP/PGJ), relativo aos meses de SETEMBRO, OUTUBRO, NOVEMBRO e DEZEMBRO de 2024, conforme documentos no SEI 2025.000757.</t>
  </si>
  <si>
    <t>RECIBOS AGRUPADOS
09, 10, 11, 12 DE 2024</t>
  </si>
  <si>
    <t>607/2025</t>
  </si>
  <si>
    <t>2025.000757</t>
  </si>
  <si>
    <t>MARIA DA GLORIA DA SILVA CONRADO</t>
  </si>
  <si>
    <t>Liquidação da NE nº 2024NE0000705 - Ref. locação de imóvel Eirunepé/AM (CA 012/2023-MP/PGJ) relativo a OUTUBRO/2024 conforme documentos no PI-SEI 2025.004064.</t>
  </si>
  <si>
    <t>RECIBO 10/2024</t>
  </si>
  <si>
    <t>608/2025</t>
  </si>
  <si>
    <t>2025.004064</t>
  </si>
  <si>
    <t>Liquidação da NE nº 2024NE0000705 - Ref. locação de imóvel Eirunepé/AM (CA 012/2023-MP/PGJ) relativo a NOVEMBRO&amp;#8203;/2024 conforme documentos no PI-SEI 2025.004103.</t>
  </si>
  <si>
    <t>609/2025</t>
  </si>
  <si>
    <t>2025.004103</t>
  </si>
  <si>
    <t>Liquidação da NE nº 2024NE0000705 - Ref. locação de imóvel Eirunepé/AM (CA 012/2023-MP/PGJ) relativo a DEZEMBRO&amp;#8203;/2024 conforme documentos no PI-SEI 2025.004109.</t>
  </si>
  <si>
    <t>611/2025</t>
  </si>
  <si>
    <t>2025.004109</t>
  </si>
  <si>
    <t>Liquidação da NE nº 2025NE0000044 "- Ref. locação de imóvel EIRUNEPÉ - AM (CA N° 004/2021 - MP/PGJ) relativo a JANEIRO/2025, conforme documentos do SEI 2025.004111.</t>
  </si>
  <si>
    <t>RECIBO 01/2024</t>
  </si>
  <si>
    <t>612/2025</t>
  </si>
  <si>
    <t>2025.004111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</si>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</sst>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9" fillId="0" borderId="0" applyBorder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3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left" wrapText="1"/>
    </xf>
    <xf numFmtId="0" fontId="5" fillId="0" borderId="1" xfId="3" applyFont="1" applyBorder="1" applyAlignment="1">
      <alignment horizontal="left"/>
    </xf>
    <xf numFmtId="0" fontId="5" fillId="0" borderId="1" xfId="3" applyFont="1" applyBorder="1" applyAlignment="1">
      <alignment horizontal="left" wrapText="1"/>
    </xf>
    <xf numFmtId="0" fontId="5" fillId="0" borderId="1" xfId="3" applyFont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Border="1" applyAlignment="1" applyProtection="1">
      <alignment wrapText="1"/>
    </xf>
    <xf numFmtId="0" fontId="9" fillId="0" borderId="2" xfId="2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/>
    </xf>
    <xf numFmtId="166" fontId="8" fillId="0" borderId="2" xfId="0" applyNumberFormat="1" applyFont="1" applyBorder="1" applyAlignment="1">
      <alignment horizontal="center" vertical="center" wrapText="1"/>
    </xf>
    <xf numFmtId="0" fontId="9" fillId="0" borderId="2" xfId="2" applyBorder="1" applyAlignment="1" applyProtection="1">
      <alignment horizontal="center" vertical="center" wrapText="1"/>
    </xf>
    <xf numFmtId="167" fontId="8" fillId="0" borderId="2" xfId="1" applyFont="1" applyBorder="1" applyAlignment="1" applyProtection="1">
      <alignment vertical="center" wrapText="1"/>
    </xf>
    <xf numFmtId="167" fontId="8" fillId="0" borderId="2" xfId="1" applyFont="1" applyBorder="1" applyAlignment="1" applyProtection="1">
      <alignment horizontal="center" vertical="center" wrapText="1"/>
    </xf>
    <xf numFmtId="0" fontId="9" fillId="0" borderId="2" xfId="2" applyBorder="1" applyAlignment="1">
      <alignment horizontal="center" vertical="center"/>
    </xf>
    <xf numFmtId="0" fontId="9" fillId="0" borderId="2" xfId="2" quotePrefix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2" quotePrefix="1" applyBorder="1" applyAlignment="1" applyProtection="1">
      <alignment wrapText="1"/>
    </xf>
    <xf numFmtId="0" fontId="0" fillId="0" borderId="0" xfId="0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32E42AFE-4D84-40E5-95CB-641B94004183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FA9233E6-A7A3-4528-A39C-AB9F3CCCEB2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2.Fevereiro/2.ORDEM_CRONOL&#211;GICA_%20DE_%20PAGAMENTOS_FEVEREIRO.xlsx" TargetMode="External"/><Relationship Id="rId1" Type="http://schemas.openxmlformats.org/officeDocument/2006/relationships/externalLinkPath" Target="2.ORDEM_CRONOL&#211;GICA_%20DE_%20PAGAMENTOS_FEVER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FEVEREIRO/2025</v>
          </cell>
        </row>
        <row r="46">
          <cell r="A46" t="str">
            <v>Data da última atualização: 07/03/2025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RECIBO_12_2024_SAMUEL_f5a0b.pdf" TargetMode="External"/><Relationship Id="rId18" Type="http://schemas.openxmlformats.org/officeDocument/2006/relationships/hyperlink" Target="https://www.mpam.mp.br/images/CT_11-2024_-_MP-PGJ_46fc3.pdf" TargetMode="External"/><Relationship Id="rId26" Type="http://schemas.openxmlformats.org/officeDocument/2006/relationships/hyperlink" Target="https://www.mpam.mp.br/images/CT_035-2024_-_MP-PGJ_a6d71.pdf" TargetMode="External"/><Relationship Id="rId39" Type="http://schemas.openxmlformats.org/officeDocument/2006/relationships/hyperlink" Target="https://www.mpam.mp.br/images/RECIBO_10_2024_MARIA_DA_GLORIA_dee4b.pdf" TargetMode="External"/><Relationship Id="rId21" Type="http://schemas.openxmlformats.org/officeDocument/2006/relationships/hyperlink" Target="https://www.mpam.mp.br/images/CT_29-2024_-_MP-PGJ_3982e.pdf" TargetMode="External"/><Relationship Id="rId34" Type="http://schemas.openxmlformats.org/officeDocument/2006/relationships/hyperlink" Target="https://www.mpam.mp.br/images/CT_n%C2%BA_016-2020-MP-PGJ_5f566.pdf" TargetMode="External"/><Relationship Id="rId42" Type="http://schemas.openxmlformats.org/officeDocument/2006/relationships/hyperlink" Target="https://www.mpam.mp.br/images/RECIBO_01_2025_MARIA_DA_GLORIA_5986b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www.mpam.mp.br/images/RECIBO_01_2025_JOSIELE_47439.pdf" TargetMode="External"/><Relationship Id="rId2" Type="http://schemas.openxmlformats.org/officeDocument/2006/relationships/hyperlink" Target="https://www.mpam.mp.br/images/FATURA_88168_2025_RECHE_GALDEANO_62903.pdf" TargetMode="External"/><Relationship Id="rId16" Type="http://schemas.openxmlformats.org/officeDocument/2006/relationships/hyperlink" Target="https://www.mpam.mp.br/images/RECIBO_12_2024_JOZIVAN_47b1d.pdf" TargetMode="External"/><Relationship Id="rId29" Type="http://schemas.openxmlformats.org/officeDocument/2006/relationships/hyperlink" Target="https://www.mpam.mp.br/images/CT_06-2023_-_MP-PGJ_07b55.pdf" TargetMode="External"/><Relationship Id="rId1" Type="http://schemas.openxmlformats.org/officeDocument/2006/relationships/hyperlink" Target="https://www.mpam.mp.br/images/RECIBO_01_2025_ARTUR_SANTOS_ca235.pdf" TargetMode="External"/><Relationship Id="rId6" Type="http://schemas.openxmlformats.org/officeDocument/2006/relationships/hyperlink" Target="https://www.mpam.mp.br/images/FATURA_11_2024_VIA_DIRETA_6cbd2.pdf" TargetMode="External"/><Relationship Id="rId11" Type="http://schemas.openxmlformats.org/officeDocument/2006/relationships/hyperlink" Target="https://www.mpam.mp.br/images/RECIBO_12_2024_VANIAS_de9d7.pdf" TargetMode="External"/><Relationship Id="rId24" Type="http://schemas.openxmlformats.org/officeDocument/2006/relationships/hyperlink" Target="https://www.mpam.mp.br/images/CT_03-2024_-_MP-PGJ_39380.pdf" TargetMode="External"/><Relationship Id="rId32" Type="http://schemas.openxmlformats.org/officeDocument/2006/relationships/hyperlink" Target="https://www.mpam.mp.br/images/CT_n%C2%BA_016-2020-MP-PGJ_5f566.pdf" TargetMode="External"/><Relationship Id="rId37" Type="http://schemas.openxmlformats.org/officeDocument/2006/relationships/hyperlink" Target="https://www.mpam.mp.br/images/RECIBOS_AGRUPADOS_2024_TENELANDIA_7ad95.pdf" TargetMode="External"/><Relationship Id="rId40" Type="http://schemas.openxmlformats.org/officeDocument/2006/relationships/hyperlink" Target="https://www.mpam.mp.br/images/RECIBO_11_2024_MARIA_DA_GLORIA_30f91.pdf" TargetMode="External"/><Relationship Id="rId45" Type="http://schemas.openxmlformats.org/officeDocument/2006/relationships/hyperlink" Target="https://www.mpam.mp.br/images/CT_12-2023_-_MP-PGJ_f3cba.pdf" TargetMode="External"/><Relationship Id="rId5" Type="http://schemas.openxmlformats.org/officeDocument/2006/relationships/hyperlink" Target="https://www.mpam.mp.br/images/RECIBO_075_2024_COENCIL_41d9d.pdf" TargetMode="External"/><Relationship Id="rId15" Type="http://schemas.openxmlformats.org/officeDocument/2006/relationships/hyperlink" Target="https://www.mpam.mp.br/images/FATURA_92573_2025_RECHE_GALDEANO_aab66.pdf" TargetMode="External"/><Relationship Id="rId23" Type="http://schemas.openxmlformats.org/officeDocument/2006/relationships/hyperlink" Target="https://www.mpam.mp.br/images/CT_29-2024_-_MP-PGJ_3982e.pdf" TargetMode="External"/><Relationship Id="rId28" Type="http://schemas.openxmlformats.org/officeDocument/2006/relationships/hyperlink" Target="https://www.mpam.mp.br/images/CT_03-2023_-_MP-PGJ_6613a.pdf" TargetMode="External"/><Relationship Id="rId36" Type="http://schemas.openxmlformats.org/officeDocument/2006/relationships/hyperlink" Target="https://www.mpam.mp.br/images/CT_n%C2%BA_016-2020-MP-PGJ_5f566.pdf" TargetMode="External"/><Relationship Id="rId10" Type="http://schemas.openxmlformats.org/officeDocument/2006/relationships/hyperlink" Target="https://www.mpam.mp.br/images/RECIBO_11_2024_LIRA_20d2e.pdf" TargetMode="External"/><Relationship Id="rId19" Type="http://schemas.openxmlformats.org/officeDocument/2006/relationships/hyperlink" Target="https://www.mpam.mp.br/images/CT_03-2024_-_MP-PGJ_39380.pdf" TargetMode="External"/><Relationship Id="rId31" Type="http://schemas.openxmlformats.org/officeDocument/2006/relationships/hyperlink" Target="https://www.mpam.mp.br/images/CT_n%C2%BA_004-2021-MP-PGJ_95ba7.pdf" TargetMode="External"/><Relationship Id="rId44" Type="http://schemas.openxmlformats.org/officeDocument/2006/relationships/hyperlink" Target="https://www.mpam.mp.br/images/CT_12-2023_-_MP-PGJ_f3cba.pdf" TargetMode="External"/><Relationship Id="rId4" Type="http://schemas.openxmlformats.org/officeDocument/2006/relationships/hyperlink" Target="https://www.mpam.mp.br/images/RECIBO_075_2024_COENCIL_41d9d.pdf" TargetMode="External"/><Relationship Id="rId9" Type="http://schemas.openxmlformats.org/officeDocument/2006/relationships/hyperlink" Target="https://www.mpam.mp.br/images/RECIBO_11_2024_LIRA_20d2e.pdf" TargetMode="External"/><Relationship Id="rId14" Type="http://schemas.openxmlformats.org/officeDocument/2006/relationships/hyperlink" Target="https://www.mpam.mp.br/images/RECIBO_01_2025_LIRA_d06d5.pdf" TargetMode="External"/><Relationship Id="rId22" Type="http://schemas.openxmlformats.org/officeDocument/2006/relationships/hyperlink" Target="https://www.mpam.mp.br/images/CT_23-2024_-_MP-PGJ_88c32.pdf" TargetMode="External"/><Relationship Id="rId27" Type="http://schemas.openxmlformats.org/officeDocument/2006/relationships/hyperlink" Target="https://www.mpam.mp.br/images/CT_03-2023_-_MP-PGJ_6613a.pdf" TargetMode="External"/><Relationship Id="rId30" Type="http://schemas.openxmlformats.org/officeDocument/2006/relationships/hyperlink" Target="https://www.mpam.mp.br/images/CT_n%C2%BA_004-2021-MP-PGJ_95ba7.pdf" TargetMode="External"/><Relationship Id="rId35" Type="http://schemas.openxmlformats.org/officeDocument/2006/relationships/hyperlink" Target="https://www.mpam.mp.br/images/RECIBO_12_2024_ALVES_db7b0.pdf" TargetMode="External"/><Relationship Id="rId43" Type="http://schemas.openxmlformats.org/officeDocument/2006/relationships/hyperlink" Target="https://www.mpam.mp.br/images/CT_12-2023_-_MP-PGJ_f3cba.pdf" TargetMode="External"/><Relationship Id="rId48" Type="http://schemas.openxmlformats.org/officeDocument/2006/relationships/drawing" Target="../drawings/drawing1.xml"/><Relationship Id="rId8" Type="http://schemas.openxmlformats.org/officeDocument/2006/relationships/hyperlink" Target="https://www.mpam.mp.br/images/RECIBO_01_2025_SAMUEL_54ff8.pdf" TargetMode="External"/><Relationship Id="rId3" Type="http://schemas.openxmlformats.org/officeDocument/2006/relationships/hyperlink" Target="https://www.mpam.mp.br/images/RECIBO_12_2024_JOSIELE_885cc.pdf" TargetMode="External"/><Relationship Id="rId12" Type="http://schemas.openxmlformats.org/officeDocument/2006/relationships/hyperlink" Target="https://www.mpam.mp.br/images/RECIBO_076_2024_COENCIL_4013a.pdf" TargetMode="External"/><Relationship Id="rId17" Type="http://schemas.openxmlformats.org/officeDocument/2006/relationships/hyperlink" Target="https://www.mpam.mp.br/images/RECIBO_01_2025_VANIAS_843be.pdf" TargetMode="External"/><Relationship Id="rId25" Type="http://schemas.openxmlformats.org/officeDocument/2006/relationships/hyperlink" Target="https://www.mpam.mp.br/images/CT_035-2024_-_MP-PGJ_a6d71.pdf" TargetMode="External"/><Relationship Id="rId33" Type="http://schemas.openxmlformats.org/officeDocument/2006/relationships/hyperlink" Target="https://www.mpam.mp.br/images/CT_n%C2%BA_016-2020-MP-PGJ_5f566.pdf" TargetMode="External"/><Relationship Id="rId38" Type="http://schemas.openxmlformats.org/officeDocument/2006/relationships/hyperlink" Target="https://www.mpam.mp.br/images/CT_034-2024_-_MP-PGJ_b7158.pdf" TargetMode="External"/><Relationship Id="rId46" Type="http://schemas.openxmlformats.org/officeDocument/2006/relationships/hyperlink" Target="https://www.mpam.mp.br/images/CT_12-2023_-_MP-PGJ_f3cba.pdf" TargetMode="External"/><Relationship Id="rId20" Type="http://schemas.openxmlformats.org/officeDocument/2006/relationships/hyperlink" Target="https://www.mpam.mp.br/images/CT_29-2024_-_MP-PGJ_3982e.pdf" TargetMode="External"/><Relationship Id="rId41" Type="http://schemas.openxmlformats.org/officeDocument/2006/relationships/hyperlink" Target="https://www.mpam.mp.br/images/RECIBO_12_2024_MARIA_DA_GLORIA_3e1f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633EC-90C5-458F-BF1D-DC529AE612A7}">
  <dimension ref="A1:N34"/>
  <sheetViews>
    <sheetView tabSelected="1" zoomScale="85" zoomScaleNormal="85" workbookViewId="0">
      <selection activeCell="D43" sqref="D43"/>
    </sheetView>
  </sheetViews>
  <sheetFormatPr defaultRowHeight="15"/>
  <cols>
    <col min="1" max="1" width="13.7109375" customWidth="1"/>
    <col min="2" max="2" width="9.7109375" bestFit="1" customWidth="1"/>
    <col min="3" max="3" width="17.7109375" customWidth="1"/>
    <col min="4" max="4" width="33.7109375" customWidth="1"/>
    <col min="5" max="5" width="29.5703125" style="2" customWidth="1"/>
    <col min="6" max="6" width="18.7109375" style="3" customWidth="1"/>
    <col min="7" max="7" width="16.42578125" bestFit="1" customWidth="1"/>
    <col min="8" max="8" width="9" bestFit="1" customWidth="1"/>
    <col min="9" max="9" width="14.5703125" bestFit="1" customWidth="1"/>
    <col min="10" max="10" width="17" bestFit="1" customWidth="1"/>
    <col min="11" max="11" width="14.85546875" customWidth="1"/>
    <col min="12" max="12" width="14.42578125" bestFit="1" customWidth="1"/>
    <col min="13" max="13" width="19" customWidth="1"/>
    <col min="14" max="14" width="12.28515625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FEVEREIRO/2025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5" t="s">
        <v>0</v>
      </c>
      <c r="B3" s="5"/>
      <c r="C3" s="5"/>
      <c r="D3" s="5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8"/>
      <c r="F5" s="9"/>
      <c r="G5" s="7"/>
      <c r="H5" s="7"/>
      <c r="I5" s="7"/>
      <c r="J5" s="7"/>
      <c r="K5" s="7"/>
      <c r="L5" s="7"/>
    </row>
    <row r="6" spans="1:13" ht="31.5">
      <c r="A6" s="10" t="s">
        <v>2</v>
      </c>
      <c r="B6" s="10" t="s">
        <v>3</v>
      </c>
      <c r="C6" s="11" t="s">
        <v>4</v>
      </c>
      <c r="D6" s="11" t="s">
        <v>5</v>
      </c>
      <c r="E6" s="10" t="s">
        <v>6</v>
      </c>
      <c r="F6" s="11" t="s">
        <v>7</v>
      </c>
      <c r="G6" s="10" t="s">
        <v>8</v>
      </c>
      <c r="H6" s="12" t="s">
        <v>9</v>
      </c>
      <c r="I6" s="12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spans="1:13" ht="120">
      <c r="A7" s="13" t="s">
        <v>15</v>
      </c>
      <c r="B7" s="14">
        <v>1</v>
      </c>
      <c r="C7" s="14">
        <v>60192496204</v>
      </c>
      <c r="D7" s="15" t="s">
        <v>16</v>
      </c>
      <c r="E7" s="16" t="s">
        <v>17</v>
      </c>
      <c r="F7" s="17" t="s">
        <v>18</v>
      </c>
      <c r="G7" s="18">
        <v>45698</v>
      </c>
      <c r="H7" s="19" t="s">
        <v>19</v>
      </c>
      <c r="I7" s="20">
        <v>5500</v>
      </c>
      <c r="J7" s="21">
        <v>45699</v>
      </c>
      <c r="K7" s="15" t="s">
        <v>20</v>
      </c>
      <c r="L7" s="20">
        <f>461.17+5038.83</f>
        <v>5500</v>
      </c>
      <c r="M7" s="19" t="s">
        <v>21</v>
      </c>
    </row>
    <row r="8" spans="1:13" ht="120">
      <c r="A8" s="13" t="s">
        <v>15</v>
      </c>
      <c r="B8" s="14">
        <v>2</v>
      </c>
      <c r="C8" s="14">
        <v>8713403000190</v>
      </c>
      <c r="D8" s="15" t="s">
        <v>22</v>
      </c>
      <c r="E8" s="16" t="s">
        <v>23</v>
      </c>
      <c r="F8" s="17" t="s">
        <v>24</v>
      </c>
      <c r="G8" s="18">
        <v>45698</v>
      </c>
      <c r="H8" s="19" t="s">
        <v>25</v>
      </c>
      <c r="I8" s="20">
        <v>9366.66</v>
      </c>
      <c r="J8" s="21">
        <v>11</v>
      </c>
      <c r="K8" s="15" t="s">
        <v>20</v>
      </c>
      <c r="L8" s="20">
        <f>449.6+8917.06</f>
        <v>9366.66</v>
      </c>
      <c r="M8" s="19" t="s">
        <v>26</v>
      </c>
    </row>
    <row r="9" spans="1:13" ht="105">
      <c r="A9" s="13" t="s">
        <v>15</v>
      </c>
      <c r="B9" s="14">
        <v>3</v>
      </c>
      <c r="C9" s="14">
        <v>5155244250</v>
      </c>
      <c r="D9" s="15" t="s">
        <v>27</v>
      </c>
      <c r="E9" s="16" t="s">
        <v>28</v>
      </c>
      <c r="F9" s="17" t="s">
        <v>29</v>
      </c>
      <c r="G9" s="18">
        <v>45698</v>
      </c>
      <c r="H9" s="19" t="s">
        <v>30</v>
      </c>
      <c r="I9" s="20">
        <v>1900</v>
      </c>
      <c r="J9" s="21">
        <v>45699</v>
      </c>
      <c r="K9" s="15" t="s">
        <v>20</v>
      </c>
      <c r="L9" s="20">
        <v>1900</v>
      </c>
      <c r="M9" s="19" t="s">
        <v>31</v>
      </c>
    </row>
    <row r="10" spans="1:13" ht="135">
      <c r="A10" s="13" t="s">
        <v>15</v>
      </c>
      <c r="B10" s="14">
        <v>4</v>
      </c>
      <c r="C10" s="14">
        <v>84468636000152</v>
      </c>
      <c r="D10" s="15" t="s">
        <v>32</v>
      </c>
      <c r="E10" s="16" t="s">
        <v>33</v>
      </c>
      <c r="F10" s="17" t="s">
        <v>34</v>
      </c>
      <c r="G10" s="18">
        <v>45698</v>
      </c>
      <c r="H10" s="19" t="s">
        <v>35</v>
      </c>
      <c r="I10" s="20">
        <v>59055.040000000001</v>
      </c>
      <c r="J10" s="21">
        <v>45699</v>
      </c>
      <c r="K10" s="15" t="s">
        <v>20</v>
      </c>
      <c r="L10" s="20">
        <v>59055.54</v>
      </c>
      <c r="M10" s="19" t="s">
        <v>36</v>
      </c>
    </row>
    <row r="11" spans="1:13" ht="135">
      <c r="A11" s="13" t="s">
        <v>15</v>
      </c>
      <c r="B11" s="14">
        <v>5</v>
      </c>
      <c r="C11" s="14">
        <v>84468636000152</v>
      </c>
      <c r="D11" s="15" t="s">
        <v>32</v>
      </c>
      <c r="E11" s="16" t="s">
        <v>37</v>
      </c>
      <c r="F11" s="17" t="s">
        <v>34</v>
      </c>
      <c r="G11" s="18">
        <v>45698</v>
      </c>
      <c r="H11" s="19" t="s">
        <v>38</v>
      </c>
      <c r="I11" s="20">
        <v>67491.47</v>
      </c>
      <c r="J11" s="21">
        <v>45699</v>
      </c>
      <c r="K11" s="15" t="s">
        <v>20</v>
      </c>
      <c r="L11" s="20">
        <f>6074.23+61417.24</f>
        <v>67491.47</v>
      </c>
      <c r="M11" s="19" t="s">
        <v>36</v>
      </c>
    </row>
    <row r="12" spans="1:13" ht="120">
      <c r="A12" s="13" t="s">
        <v>15</v>
      </c>
      <c r="B12" s="14">
        <v>6</v>
      </c>
      <c r="C12" s="14">
        <v>34549659000113</v>
      </c>
      <c r="D12" s="15" t="s">
        <v>39</v>
      </c>
      <c r="E12" s="16" t="s">
        <v>40</v>
      </c>
      <c r="F12" s="22" t="s">
        <v>41</v>
      </c>
      <c r="G12" s="18">
        <v>45698</v>
      </c>
      <c r="H12" s="19" t="s">
        <v>42</v>
      </c>
      <c r="I12" s="23">
        <v>128748.2</v>
      </c>
      <c r="J12" s="21">
        <v>45699</v>
      </c>
      <c r="K12" s="15" t="s">
        <v>20</v>
      </c>
      <c r="L12" s="24">
        <v>128748.2</v>
      </c>
      <c r="M12" s="19" t="s">
        <v>43</v>
      </c>
    </row>
    <row r="13" spans="1:13" ht="120">
      <c r="A13" s="13" t="s">
        <v>15</v>
      </c>
      <c r="B13" s="14">
        <v>7</v>
      </c>
      <c r="C13" s="14">
        <v>5155244250</v>
      </c>
      <c r="D13" s="15" t="s">
        <v>27</v>
      </c>
      <c r="E13" s="16" t="s">
        <v>44</v>
      </c>
      <c r="F13" s="17" t="s">
        <v>18</v>
      </c>
      <c r="G13" s="18">
        <v>45699</v>
      </c>
      <c r="H13" s="19" t="s">
        <v>45</v>
      </c>
      <c r="I13" s="20">
        <v>1900</v>
      </c>
      <c r="J13" s="21">
        <v>45700</v>
      </c>
      <c r="K13" s="15" t="s">
        <v>20</v>
      </c>
      <c r="L13" s="20">
        <v>1900</v>
      </c>
      <c r="M13" s="19" t="s">
        <v>46</v>
      </c>
    </row>
    <row r="14" spans="1:13" ht="105">
      <c r="A14" s="13" t="s">
        <v>15</v>
      </c>
      <c r="B14" s="14">
        <v>8</v>
      </c>
      <c r="C14" s="14">
        <v>81838018115</v>
      </c>
      <c r="D14" s="15" t="s">
        <v>47</v>
      </c>
      <c r="E14" s="16" t="s">
        <v>48</v>
      </c>
      <c r="F14" s="17" t="s">
        <v>18</v>
      </c>
      <c r="G14" s="18">
        <v>45700</v>
      </c>
      <c r="H14" s="19" t="s">
        <v>49</v>
      </c>
      <c r="I14" s="20">
        <v>3293.95</v>
      </c>
      <c r="J14" s="21">
        <v>45700</v>
      </c>
      <c r="K14" s="15" t="s">
        <v>20</v>
      </c>
      <c r="L14" s="20">
        <f>35.24+3258.71</f>
        <v>3293.95</v>
      </c>
      <c r="M14" s="19" t="s">
        <v>50</v>
      </c>
    </row>
    <row r="15" spans="1:13" ht="135">
      <c r="A15" s="13" t="s">
        <v>15</v>
      </c>
      <c r="B15" s="14">
        <v>9</v>
      </c>
      <c r="C15" s="14">
        <v>5828884000190</v>
      </c>
      <c r="D15" s="15" t="s">
        <v>51</v>
      </c>
      <c r="E15" s="16" t="s">
        <v>52</v>
      </c>
      <c r="F15" s="17" t="s">
        <v>53</v>
      </c>
      <c r="G15" s="18">
        <v>45700</v>
      </c>
      <c r="H15" s="19" t="s">
        <v>54</v>
      </c>
      <c r="I15" s="20">
        <v>44751.58</v>
      </c>
      <c r="J15" s="21">
        <v>45700</v>
      </c>
      <c r="K15" s="15" t="s">
        <v>20</v>
      </c>
      <c r="L15" s="20">
        <f>4623.75+40127.83</f>
        <v>44751.58</v>
      </c>
      <c r="M15" s="19" t="s">
        <v>55</v>
      </c>
    </row>
    <row r="16" spans="1:13" ht="135">
      <c r="A16" s="13" t="s">
        <v>15</v>
      </c>
      <c r="B16" s="14">
        <v>10</v>
      </c>
      <c r="C16" s="14">
        <v>5828884000190</v>
      </c>
      <c r="D16" s="15" t="s">
        <v>51</v>
      </c>
      <c r="E16" s="16" t="s">
        <v>56</v>
      </c>
      <c r="F16" s="17" t="s">
        <v>53</v>
      </c>
      <c r="G16" s="18">
        <v>45700</v>
      </c>
      <c r="H16" s="19" t="s">
        <v>57</v>
      </c>
      <c r="I16" s="20">
        <v>51576.480000000003</v>
      </c>
      <c r="J16" s="21">
        <v>45700</v>
      </c>
      <c r="K16" s="15" t="s">
        <v>20</v>
      </c>
      <c r="L16" s="20">
        <v>51576.480000000003</v>
      </c>
      <c r="M16" s="19" t="s">
        <v>55</v>
      </c>
    </row>
    <row r="17" spans="1:14" ht="120">
      <c r="A17" s="13" t="s">
        <v>15</v>
      </c>
      <c r="B17" s="14">
        <v>11</v>
      </c>
      <c r="C17" s="14">
        <v>3146650215</v>
      </c>
      <c r="D17" s="15" t="s">
        <v>58</v>
      </c>
      <c r="E17" s="16" t="s">
        <v>59</v>
      </c>
      <c r="F17" s="17" t="s">
        <v>29</v>
      </c>
      <c r="G17" s="18">
        <v>45705</v>
      </c>
      <c r="H17" s="19" t="s">
        <v>60</v>
      </c>
      <c r="I17" s="20">
        <v>32901.86</v>
      </c>
      <c r="J17" s="21">
        <v>45705</v>
      </c>
      <c r="K17" s="15" t="s">
        <v>20</v>
      </c>
      <c r="L17" s="20">
        <f>8152.01+24749.85</f>
        <v>32901.86</v>
      </c>
      <c r="M17" s="19" t="s">
        <v>61</v>
      </c>
    </row>
    <row r="18" spans="1:14" ht="120">
      <c r="A18" s="13" t="s">
        <v>15</v>
      </c>
      <c r="B18" s="14">
        <v>12</v>
      </c>
      <c r="C18" s="14">
        <v>45629331272</v>
      </c>
      <c r="D18" s="15" t="s">
        <v>62</v>
      </c>
      <c r="E18" s="16" t="s">
        <v>63</v>
      </c>
      <c r="F18" s="25" t="s">
        <v>29</v>
      </c>
      <c r="G18" s="18">
        <v>45705</v>
      </c>
      <c r="H18" s="19" t="s">
        <v>64</v>
      </c>
      <c r="I18" s="20">
        <v>6400</v>
      </c>
      <c r="J18" s="21">
        <v>45705</v>
      </c>
      <c r="K18" s="15" t="s">
        <v>20</v>
      </c>
      <c r="L18" s="20">
        <f>863.99+5536.01</f>
        <v>6400</v>
      </c>
      <c r="M18" s="19" t="s">
        <v>65</v>
      </c>
    </row>
    <row r="19" spans="1:14" ht="120">
      <c r="A19" s="13" t="s">
        <v>15</v>
      </c>
      <c r="B19" s="14">
        <v>13</v>
      </c>
      <c r="C19" s="14">
        <v>3146650215</v>
      </c>
      <c r="D19" s="15" t="s">
        <v>58</v>
      </c>
      <c r="E19" s="16" t="s">
        <v>66</v>
      </c>
      <c r="F19" s="25" t="s">
        <v>18</v>
      </c>
      <c r="G19" s="18">
        <v>45705</v>
      </c>
      <c r="H19" s="19" t="s">
        <v>67</v>
      </c>
      <c r="I19" s="20">
        <v>32901.86</v>
      </c>
      <c r="J19" s="21">
        <v>45705</v>
      </c>
      <c r="K19" s="15" t="s">
        <v>20</v>
      </c>
      <c r="L19" s="20">
        <f>7996.69+24905.17</f>
        <v>32901.86</v>
      </c>
      <c r="M19" s="19" t="s">
        <v>68</v>
      </c>
    </row>
    <row r="20" spans="1:14" ht="150">
      <c r="A20" s="13" t="s">
        <v>15</v>
      </c>
      <c r="B20" s="14">
        <v>14</v>
      </c>
      <c r="C20" s="14">
        <v>84468636000152</v>
      </c>
      <c r="D20" s="15" t="s">
        <v>32</v>
      </c>
      <c r="E20" s="16" t="s">
        <v>69</v>
      </c>
      <c r="F20" s="17" t="s">
        <v>70</v>
      </c>
      <c r="G20" s="18">
        <v>45705</v>
      </c>
      <c r="H20" s="19" t="s">
        <v>71</v>
      </c>
      <c r="I20" s="20">
        <v>126546.51</v>
      </c>
      <c r="J20" s="21">
        <v>45705</v>
      </c>
      <c r="K20" s="15" t="s">
        <v>20</v>
      </c>
      <c r="L20" s="20">
        <f>6074.23+120472.28</f>
        <v>126546.51</v>
      </c>
      <c r="M20" s="19" t="s">
        <v>72</v>
      </c>
    </row>
    <row r="21" spans="1:14" ht="105">
      <c r="A21" s="13" t="s">
        <v>15</v>
      </c>
      <c r="B21" s="14">
        <v>15</v>
      </c>
      <c r="C21" s="14">
        <v>81838018115</v>
      </c>
      <c r="D21" s="15" t="s">
        <v>73</v>
      </c>
      <c r="E21" s="16" t="s">
        <v>74</v>
      </c>
      <c r="F21" s="17" t="s">
        <v>29</v>
      </c>
      <c r="G21" s="18">
        <v>45705</v>
      </c>
      <c r="H21" s="19" t="s">
        <v>75</v>
      </c>
      <c r="I21" s="20">
        <v>3293.95</v>
      </c>
      <c r="J21" s="21">
        <v>45705</v>
      </c>
      <c r="K21" s="15" t="s">
        <v>20</v>
      </c>
      <c r="L21" s="20">
        <f>112.62+3181.33</f>
        <v>3293.95</v>
      </c>
      <c r="M21" s="19" t="s">
        <v>76</v>
      </c>
    </row>
    <row r="22" spans="1:14" ht="135">
      <c r="A22" s="13" t="s">
        <v>15</v>
      </c>
      <c r="B22" s="14">
        <v>16</v>
      </c>
      <c r="C22" s="14">
        <v>5828884000190</v>
      </c>
      <c r="D22" s="15" t="s">
        <v>77</v>
      </c>
      <c r="E22" s="16" t="s">
        <v>78</v>
      </c>
      <c r="F22" s="26" t="s">
        <v>18</v>
      </c>
      <c r="G22" s="18">
        <v>45707</v>
      </c>
      <c r="H22" s="19" t="s">
        <v>79</v>
      </c>
      <c r="I22" s="20">
        <v>96328.06</v>
      </c>
      <c r="J22" s="21">
        <v>45707</v>
      </c>
      <c r="K22" s="15" t="s">
        <v>20</v>
      </c>
      <c r="L22" s="20">
        <f>4623.75+91704.31</f>
        <v>96328.06</v>
      </c>
      <c r="M22" s="19" t="s">
        <v>80</v>
      </c>
    </row>
    <row r="23" spans="1:14" ht="123" customHeight="1">
      <c r="A23" s="13" t="s">
        <v>15</v>
      </c>
      <c r="B23" s="14">
        <v>17</v>
      </c>
      <c r="C23" s="14">
        <v>8713403000190</v>
      </c>
      <c r="D23" s="15" t="s">
        <v>22</v>
      </c>
      <c r="E23" s="16" t="s">
        <v>81</v>
      </c>
      <c r="F23" s="17" t="s">
        <v>82</v>
      </c>
      <c r="G23" s="18">
        <v>45707</v>
      </c>
      <c r="H23" s="19" t="s">
        <v>83</v>
      </c>
      <c r="I23" s="20">
        <v>9366.66</v>
      </c>
      <c r="J23" s="21">
        <v>45707</v>
      </c>
      <c r="K23" s="15" t="s">
        <v>20</v>
      </c>
      <c r="L23" s="20">
        <f>449.6+8917.06</f>
        <v>9366.66</v>
      </c>
      <c r="M23" s="19" t="s">
        <v>84</v>
      </c>
    </row>
    <row r="24" spans="1:14" ht="120">
      <c r="A24" s="13" t="s">
        <v>15</v>
      </c>
      <c r="B24" s="14">
        <v>18</v>
      </c>
      <c r="C24" s="14">
        <v>5828884000190</v>
      </c>
      <c r="D24" s="15" t="s">
        <v>77</v>
      </c>
      <c r="E24" s="16" t="s">
        <v>85</v>
      </c>
      <c r="F24" s="25" t="s">
        <v>29</v>
      </c>
      <c r="G24" s="18">
        <v>45713</v>
      </c>
      <c r="H24" s="19" t="s">
        <v>86</v>
      </c>
      <c r="I24" s="20">
        <v>96328.06</v>
      </c>
      <c r="J24" s="21">
        <v>45715</v>
      </c>
      <c r="K24" s="15" t="s">
        <v>20</v>
      </c>
      <c r="L24" s="20">
        <f>4623.75+91704.31</f>
        <v>96328.06</v>
      </c>
      <c r="M24" s="19" t="s">
        <v>87</v>
      </c>
      <c r="N24" s="27"/>
    </row>
    <row r="25" spans="1:14" ht="135">
      <c r="A25" s="13" t="s">
        <v>15</v>
      </c>
      <c r="B25" s="14">
        <v>19</v>
      </c>
      <c r="C25" s="14">
        <v>56718608220</v>
      </c>
      <c r="D25" s="15" t="s">
        <v>88</v>
      </c>
      <c r="E25" s="16" t="s">
        <v>89</v>
      </c>
      <c r="F25" s="17" t="s">
        <v>90</v>
      </c>
      <c r="G25" s="18">
        <v>45716</v>
      </c>
      <c r="H25" s="19" t="s">
        <v>91</v>
      </c>
      <c r="I25" s="20">
        <v>23200</v>
      </c>
      <c r="J25" s="21"/>
      <c r="K25" s="15" t="s">
        <v>20</v>
      </c>
      <c r="L25" s="20"/>
      <c r="M25" s="19" t="s">
        <v>92</v>
      </c>
    </row>
    <row r="26" spans="1:14" ht="105">
      <c r="A26" s="13" t="s">
        <v>15</v>
      </c>
      <c r="B26" s="14">
        <v>20</v>
      </c>
      <c r="C26" s="14">
        <v>40746380291</v>
      </c>
      <c r="D26" s="15" t="s">
        <v>93</v>
      </c>
      <c r="E26" s="16" t="s">
        <v>94</v>
      </c>
      <c r="F26" s="22" t="s">
        <v>95</v>
      </c>
      <c r="G26" s="18">
        <v>45716</v>
      </c>
      <c r="H26" s="19" t="s">
        <v>96</v>
      </c>
      <c r="I26" s="23">
        <v>2500</v>
      </c>
      <c r="J26" s="21"/>
      <c r="K26" s="15" t="s">
        <v>20</v>
      </c>
      <c r="L26" s="20"/>
      <c r="M26" s="19" t="s">
        <v>97</v>
      </c>
    </row>
    <row r="27" spans="1:14" ht="105">
      <c r="A27" s="13" t="s">
        <v>15</v>
      </c>
      <c r="B27" s="14">
        <v>21</v>
      </c>
      <c r="C27" s="14">
        <v>40746380291</v>
      </c>
      <c r="D27" s="15" t="s">
        <v>93</v>
      </c>
      <c r="E27" s="16" t="s">
        <v>98</v>
      </c>
      <c r="F27" s="22" t="s">
        <v>53</v>
      </c>
      <c r="G27" s="18">
        <v>45716</v>
      </c>
      <c r="H27" s="19" t="s">
        <v>99</v>
      </c>
      <c r="I27" s="23">
        <v>2500</v>
      </c>
      <c r="J27" s="21"/>
      <c r="K27" s="15" t="s">
        <v>20</v>
      </c>
      <c r="L27" s="20"/>
      <c r="M27" s="19" t="s">
        <v>100</v>
      </c>
    </row>
    <row r="28" spans="1:14" ht="105">
      <c r="A28" s="13" t="s">
        <v>15</v>
      </c>
      <c r="B28" s="14">
        <v>22</v>
      </c>
      <c r="C28" s="14">
        <v>40746380291</v>
      </c>
      <c r="D28" s="15" t="s">
        <v>93</v>
      </c>
      <c r="E28" s="16" t="s">
        <v>101</v>
      </c>
      <c r="F28" s="22" t="s">
        <v>29</v>
      </c>
      <c r="G28" s="18">
        <v>45716</v>
      </c>
      <c r="H28" s="19" t="s">
        <v>102</v>
      </c>
      <c r="I28" s="23">
        <v>2500</v>
      </c>
      <c r="J28" s="21"/>
      <c r="K28" s="15" t="s">
        <v>20</v>
      </c>
      <c r="L28" s="20"/>
      <c r="M28" s="19" t="s">
        <v>103</v>
      </c>
    </row>
    <row r="29" spans="1:14" ht="105">
      <c r="A29" s="13" t="s">
        <v>15</v>
      </c>
      <c r="B29" s="14">
        <v>23</v>
      </c>
      <c r="C29" s="14">
        <v>40746380291</v>
      </c>
      <c r="D29" s="15" t="s">
        <v>93</v>
      </c>
      <c r="E29" s="28" t="s">
        <v>104</v>
      </c>
      <c r="F29" s="22" t="s">
        <v>105</v>
      </c>
      <c r="G29" s="18">
        <v>45716</v>
      </c>
      <c r="H29" s="19" t="s">
        <v>106</v>
      </c>
      <c r="I29" s="23">
        <v>2500</v>
      </c>
      <c r="J29" s="21"/>
      <c r="K29" s="15" t="s">
        <v>20</v>
      </c>
      <c r="L29" s="20"/>
      <c r="M29" s="19" t="s">
        <v>107</v>
      </c>
    </row>
    <row r="30" spans="1:14">
      <c r="A30" s="29" t="s">
        <v>108</v>
      </c>
      <c r="B30" s="29"/>
      <c r="C30" s="29"/>
      <c r="D30" s="3"/>
      <c r="K30" s="30"/>
      <c r="L30" s="31"/>
    </row>
    <row r="31" spans="1:14">
      <c r="A31" s="32" t="str">
        <f>[1]Bens!A46</f>
        <v>Data da última atualização: 07/03/2025</v>
      </c>
      <c r="B31" s="33"/>
      <c r="C31" s="3"/>
      <c r="D31" s="1"/>
    </row>
    <row r="32" spans="1:14">
      <c r="A32" s="34" t="s">
        <v>109</v>
      </c>
      <c r="B32" s="34"/>
      <c r="C32" s="34"/>
      <c r="D32" s="34"/>
    </row>
    <row r="33" spans="1:4">
      <c r="A33" s="34" t="s">
        <v>110</v>
      </c>
      <c r="B33" s="34"/>
      <c r="C33" s="34"/>
      <c r="D33" s="34"/>
    </row>
    <row r="34" spans="1:4">
      <c r="A34" s="34" t="s">
        <v>111</v>
      </c>
      <c r="B34" s="34"/>
      <c r="C34" s="34"/>
      <c r="D34" s="1"/>
    </row>
  </sheetData>
  <mergeCells count="1">
    <mergeCell ref="A2:M2"/>
  </mergeCells>
  <conditionalFormatting sqref="C7:C29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38D0456F-450A-4563-9813-0C298A78B870}"/>
    <hyperlink ref="F8" r:id="rId2" xr:uid="{AF82FB21-50F1-44DE-96EC-CF4D2E6C22E2}"/>
    <hyperlink ref="F9" r:id="rId3" xr:uid="{0026DE69-79BC-484E-9D1E-9ECBB98D2DF3}"/>
    <hyperlink ref="F10" r:id="rId4" xr:uid="{3A42FE6C-B7FE-48D9-9DDC-8A431C06FE4A}"/>
    <hyperlink ref="F11" r:id="rId5" xr:uid="{DFABA3EC-D8E7-4A7D-996A-8CE2D058E032}"/>
    <hyperlink ref="F12" r:id="rId6" xr:uid="{F35AD71B-EDED-4B3F-B738-94B0D3227240}"/>
    <hyperlink ref="F13" r:id="rId7" xr:uid="{ADB2FED6-F91F-4569-8E97-63DF4DA84A10}"/>
    <hyperlink ref="F14" r:id="rId8" xr:uid="{A56CD5F1-CE3F-4882-9443-4C395F01A6DF}"/>
    <hyperlink ref="F15" r:id="rId9" xr:uid="{C4DD77A9-B11B-486C-B2A9-AEC3F13C5A16}"/>
    <hyperlink ref="F16" r:id="rId10" xr:uid="{3A96F035-1E70-43D4-A81E-50A8E6D6DB17}"/>
    <hyperlink ref="F17" r:id="rId11" xr:uid="{C4E6472A-6F24-4927-A558-92D8A9E46719}"/>
    <hyperlink ref="F20" r:id="rId12" xr:uid="{2480BE48-E861-4A93-963C-69D9E65D1DE0}"/>
    <hyperlink ref="F21" r:id="rId13" xr:uid="{38D8BC80-59E5-467F-856E-B62AEEEE31B0}"/>
    <hyperlink ref="F22" r:id="rId14" xr:uid="{D8612CE0-BD1C-4342-89D8-AFCFF52B891E}"/>
    <hyperlink ref="F23" r:id="rId15" xr:uid="{B4EA36F1-83C6-4052-BDD4-D2EE2EEBE6D2}"/>
    <hyperlink ref="F18" r:id="rId16" xr:uid="{045476A2-05BA-431D-B47F-605BABCD00CD}"/>
    <hyperlink ref="F19" r:id="rId17" xr:uid="{1663FBE7-DAE2-4B15-9E0D-9D295C39AAC4}"/>
    <hyperlink ref="E7" r:id="rId18" xr:uid="{2206FA1E-FF16-4BE4-AF0F-630968B4090F}"/>
    <hyperlink ref="E8" r:id="rId19" xr:uid="{335A5297-D0FB-4E96-8985-099C1115704A}"/>
    <hyperlink ref="E10" r:id="rId20" xr:uid="{43A1E8D7-4751-4544-AC32-609BB930428A}"/>
    <hyperlink ref="E11" r:id="rId21" xr:uid="{CD90E5AA-1468-41AB-824F-963A5B207DCF}"/>
    <hyperlink ref="E12" r:id="rId22" xr:uid="{AA9B6B1F-744F-4743-B7D1-2BAD15598C78}"/>
    <hyperlink ref="E20" r:id="rId23" xr:uid="{9400D65F-7EFA-4189-ADC8-9C36EACE6AD6}"/>
    <hyperlink ref="E23" r:id="rId24" xr:uid="{AEE507DA-649F-4500-85C9-9EBA06AF504E}"/>
    <hyperlink ref="E19" r:id="rId25" xr:uid="{B62EE816-0A03-47D9-9EA0-F92A62A66608}"/>
    <hyperlink ref="E17" r:id="rId26" xr:uid="{240CFD32-4EEF-4E9F-BC09-DF5A65F0F2A2}"/>
    <hyperlink ref="E13" r:id="rId27" xr:uid="{E061A460-2FBF-472F-B351-5B55ACED914A}"/>
    <hyperlink ref="E9" r:id="rId28" xr:uid="{C6AC23C6-E512-4F19-A224-8CCCA1A1079F}"/>
    <hyperlink ref="E18" r:id="rId29" xr:uid="{F50A0EBA-7BEB-442D-B6A5-D90280DF37C8}"/>
    <hyperlink ref="E14" r:id="rId30" xr:uid="{CEAE0DE3-7919-4B4E-A940-2530A4C28C17}"/>
    <hyperlink ref="E21" r:id="rId31" xr:uid="{799CD495-8654-472C-A838-D46F88E5E01A}"/>
    <hyperlink ref="E15" r:id="rId32" xr:uid="{7415C8CD-5134-4D3E-A289-E1F7C28390D6}"/>
    <hyperlink ref="E16" r:id="rId33" xr:uid="{F41DF237-9BEE-48EE-A4B7-74F6FC8F87E7}"/>
    <hyperlink ref="E22" r:id="rId34" xr:uid="{F47DA14E-C38D-487C-9452-B3934AE04649}"/>
    <hyperlink ref="F24" r:id="rId35" xr:uid="{9B3E7DB2-6478-4D54-9F77-EB6EB3668CB4}"/>
    <hyperlink ref="E24" r:id="rId36" xr:uid="{E1EBED52-E2D0-49D3-9B8A-F48AF5E7D7B7}"/>
    <hyperlink ref="F25" r:id="rId37" display="https://www.mpam.mp.br/images/RECIBOS_AGRUPADOS_2024_TENELANDIA_7ad95.pdf" xr:uid="{AC25DEBA-32EF-428F-BAD6-24DE3DB643EA}"/>
    <hyperlink ref="E25" r:id="rId38" xr:uid="{D7523EF1-C276-4AEA-ABC9-0CC39205C568}"/>
    <hyperlink ref="F26" r:id="rId39" xr:uid="{6B48D5FD-0FF5-4232-B6D0-1CF008F7EB4D}"/>
    <hyperlink ref="F27" r:id="rId40" xr:uid="{D93421F0-EEE3-4204-B2C5-868530FE8BF5}"/>
    <hyperlink ref="F28" r:id="rId41" xr:uid="{67B8F97F-BB6D-4B27-B79B-7FE3618ACEF4}"/>
    <hyperlink ref="F29" r:id="rId42" xr:uid="{27F72CBF-F717-49C0-8E96-7F51D8D9584A}"/>
    <hyperlink ref="E26" r:id="rId43" xr:uid="{D8E28F31-7CF5-447B-BB14-79BBA62C6CF7}"/>
    <hyperlink ref="E27" r:id="rId44" xr:uid="{E02B8618-02CD-49DE-80A0-1C37C753BC3C}"/>
    <hyperlink ref="E28" r:id="rId45" xr:uid="{FD815B74-DCC1-4C51-881C-DB3898A5CDAF}"/>
    <hyperlink ref="E29" r:id="rId46" xr:uid="{AA4B74CE-613A-43E0-BD56-7B0D9F769646}"/>
  </hyperlinks>
  <pageMargins left="0.511811024" right="0.511811024" top="0.78740157499999996" bottom="0.78740157499999996" header="0.31496062000000002" footer="0.31496062000000002"/>
  <pageSetup scale="40" orientation="portrait" r:id="rId47"/>
  <drawing r:id="rId4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1D1D2704-8A71-475C-B66D-6AC5E855CC61}"/>
</file>

<file path=customXml/itemProps2.xml><?xml version="1.0" encoding="utf-8"?>
<ds:datastoreItem xmlns:ds="http://schemas.openxmlformats.org/officeDocument/2006/customXml" ds:itemID="{54F66ABE-EE71-4C97-A04E-BD5321214E25}"/>
</file>

<file path=customXml/itemProps3.xml><?xml version="1.0" encoding="utf-8"?>
<ds:datastoreItem xmlns:ds="http://schemas.openxmlformats.org/officeDocument/2006/customXml" ds:itemID="{9A9B438F-B143-41F1-B158-348407CCAF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>PGJ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2025-03-07T15:08:44Z</dcterms:created>
  <dcterms:modified xsi:type="dcterms:W3CDTF">2025-03-07T15:09:31Z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