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4.Abril/"/>
    </mc:Choice>
  </mc:AlternateContent>
  <xr:revisionPtr revIDLastSave="2" documentId="8_{3A48DEED-CDDE-4750-8464-78D58584B9A4}" xr6:coauthVersionLast="47" xr6:coauthVersionMax="47" xr10:uidLastSave="{236E7313-D1CE-4595-A369-9B362DE4C93C}"/>
  <bookViews>
    <workbookView xWindow="28680" yWindow="-120" windowWidth="29040" windowHeight="15720" xr2:uid="{1A98FC1B-16C6-4583-B69B-F8FF9B4A1EC9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L16" i="1"/>
  <c r="L15" i="1"/>
  <c r="L13" i="1"/>
  <c r="L12" i="1"/>
  <c r="L11" i="1"/>
  <c r="L10" i="1"/>
  <c r="L8" i="1"/>
  <c r="L7" i="1"/>
  <c r="A2" i="1"/>
</calcChain>
</file>

<file path=xl/sharedStrings.xml><?xml version="1.0" encoding="utf-8"?>
<sst xmlns="http://schemas.openxmlformats.org/spreadsheetml/2006/main" count="89" uniqueCount="63">
  <si>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</si>
  <si>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</si>
  <si>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</si>
  <si>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</si>
  <si>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</si>
  <si>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</si>
  <si>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</si>
  <si>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</si>
  <si>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</si>
  <si>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</si>
  <si>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</si>
  <si>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</si>
  <si>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</si>
  <si>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</si>
  <si>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</si>
  <si>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ABRIL</t>
  </si>
  <si>
    <t>TENELANDIA RODRIGUES DE MATOS OLIVEIRA</t>
  </si>
  <si>
    <t>Liquidação da NE nº 2025NE0000039 - Ref. locação de imóvel Ipixuna/AM (CA 034/2024-MP/PGJ) relativo a MARÇO/2025 conforme documentos no SEI 2025.007122.</t>
  </si>
  <si>
    <t>RECIBO 03/2025</t>
  </si>
  <si>
    <t>1068/2025</t>
  </si>
  <si>
    <t>-</t>
  </si>
  <si>
    <t>2025.007122</t>
  </si>
  <si>
    <t>VANIAS BATISTA MENDONÇA</t>
  </si>
  <si>
    <t>Liquidação da NE nº 2025NE0000038 - Ref. serv. de locação de imóvel na Av. André Araújo, 129 - Aleixo  (CA 035/2024-MP/PGJ) relativo a MARÇO/2025, conforme documentos no PI-SEI 2025.007138.</t>
  </si>
  <si>
    <t>1069/2025</t>
  </si>
  <si>
    <t>2025.007138</t>
  </si>
  <si>
    <t xml:space="preserve"> JOSIELE SILVA DE SOUZA</t>
  </si>
  <si>
    <t>Liquidação da NE nº 2025NE0000058 - Locação de imóvel localizado na  Avenida Amazonas, 14, Bairro São Lázaro, Urucurituba-AM, referente a MARÇO/2025 conforme documentos do PI-SEI 2025.007363.</t>
  </si>
  <si>
    <t>1070/2025</t>
  </si>
  <si>
    <t>2025.007363</t>
  </si>
  <si>
    <t>RECHE GALDEANO &amp; CIA LTDA</t>
  </si>
  <si>
    <t>Liquidação da NE nº 2025NE0000304 - Prestação do serviço de locação de bens móveis sem mão de obra (CA N° 003/2024 - MP/PGJ) referente a MARÇO/2025, conforme Fatura N° 97777 e documentos no PI-SEI 2025.007507.</t>
  </si>
  <si>
    <t>Fatura nº 97777</t>
  </si>
  <si>
    <t>1075/2025</t>
  </si>
  <si>
    <t>2025.007507</t>
  </si>
  <si>
    <t>COENCIL EMPREENDIMENTOS IMOBILIÁRIOS LTDA</t>
  </si>
  <si>
    <t>Liquidação da NE nº 2025NE0000071 - Ref. serviço de locação de imóvel na Rua São Luiz, 624 e Av. Jornalista Umberto Calderaro Filho, 175, Manaus/AM (CA 029/2024-MP/PGJ) relativo a MARÇO/2025 conforme documentos no PI-SEI 2025.007261.</t>
  </si>
  <si>
    <t>RECIBO nº 078/2025</t>
  </si>
  <si>
    <t>1080/2025</t>
  </si>
  <si>
    <t>2025.007261</t>
  </si>
  <si>
    <t>ALVES LIRA LTDA</t>
  </si>
  <si>
    <t>Liquidação da NE nº 2025NE0000026 - Ref. serviço de locação do imóvel situado na Rua Belo Horizonte, n° 500, Aleixo (CA 016/2020-MP/PGJ) relativo a MARÇO/2024, conforme documentos no SEI 2025.007839.</t>
  </si>
  <si>
    <t>1149/2025</t>
  </si>
  <si>
    <t>2025.007839</t>
  </si>
  <si>
    <t>Liquidação da NE nº 2025NE0000318 - Ref. serviço de locação do imóvel situado na Rua Belo Horizonte, n° 500, Aleixo (CA 016/2020-MP/PGJ) relativo a FEVEREIRO/2025, conforme documentos no SEI 2025.007838.</t>
  </si>
  <si>
    <t>RECIBO 02/2025</t>
  </si>
  <si>
    <t>1150/2025</t>
  </si>
  <si>
    <t>2025.007838</t>
  </si>
  <si>
    <t>SAMUEL MENDES DA SILVA</t>
  </si>
  <si>
    <t>Liquidação da NE nº 2025NE0000034 - Ref. locação de imóvel JURUÁ /AM (CA N° 004/2021-MP/PGJ) relativo ao período de 01/03 a 10/03/2025, conforme documentos do SEI 2025.007364.</t>
  </si>
  <si>
    <t>1218/2025</t>
  </si>
  <si>
    <t>2025.007364</t>
  </si>
  <si>
    <t>Liquidação da NE nº 2025NE0000423 - Ref. locação de imóvel JURUÁ /AM (CA N° 004/2021-MP/PGJ) relativo ao período de 11/03 a 31/03/2025, conforme documentos do SEI 2025.007364.</t>
  </si>
  <si>
    <t>1219/2025</t>
  </si>
  <si>
    <t>ARTUR SANTOS CARDOSO</t>
  </si>
  <si>
    <t>Liquidação da NE nº 2025NE0000045 - Ref. locação de imóvel CAREIRO DA VÁRZEA (CA N° 011/2024-MP/PGJ) referente ao período de 20/03/2025 a 20/04/2025, conforme documentos do PI-SEI 2025.008445.</t>
  </si>
  <si>
    <t>RECIBO 04/2025</t>
  </si>
  <si>
    <t>1293/2025</t>
  </si>
  <si>
    <t>2025.008445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</si>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</sst>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[$-416]d/m/yyyy"/>
    <numFmt numFmtId="167" formatCode="_-&quot;R$ &quot;* #,##0.00_-;&quot;-R$ &quot;* #,##0.00_-;_-&quot;R$ &quot;* \-??_-;_-@_-"/>
    <numFmt numFmtId="168" formatCode="&quot;R$&quot;\ #,##0.00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2" fillId="0" borderId="0" applyBorder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 wrapText="1"/>
    </xf>
    <xf numFmtId="0" fontId="7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 wrapText="1"/>
    </xf>
    <xf numFmtId="0" fontId="9" fillId="0" borderId="1" xfId="3" applyFont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2" applyBorder="1" applyAlignment="1">
      <alignment horizontal="left" vertical="center" wrapText="1"/>
    </xf>
    <xf numFmtId="0" fontId="12" fillId="0" borderId="2" xfId="2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7" fontId="11" fillId="0" borderId="2" xfId="1" applyFont="1" applyBorder="1" applyAlignment="1" applyProtection="1">
      <alignment vertical="center"/>
    </xf>
    <xf numFmtId="166" fontId="11" fillId="0" borderId="2" xfId="0" applyNumberFormat="1" applyFont="1" applyBorder="1" applyAlignment="1">
      <alignment horizontal="center" vertical="center" wrapText="1"/>
    </xf>
    <xf numFmtId="168" fontId="11" fillId="0" borderId="2" xfId="0" applyNumberFormat="1" applyFont="1" applyBorder="1" applyAlignment="1">
      <alignment horizontal="center" vertical="center" wrapText="1"/>
    </xf>
    <xf numFmtId="0" fontId="12" fillId="0" borderId="2" xfId="2" applyBorder="1" applyAlignment="1">
      <alignment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D1496517-8911-4ADB-A001-DE3816FF1FDA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361D5E7D-A2D3-45DB-81DB-98428848025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66656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4.Abril/4.ORDEM_CRONOL&#211;GICA_%20DE_%20PAGAMENTOS_ABRIL.xlsx" TargetMode="External"/><Relationship Id="rId1" Type="http://schemas.openxmlformats.org/officeDocument/2006/relationships/externalLinkPath" Target="4.ORDEM_CRONOL&#211;GICA_%20DE_%20PAGAMENTOS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ABRIL/2025</v>
          </cell>
        </row>
        <row r="28">
          <cell r="A28" t="str">
            <v>Data da última atualização: 05/05/2025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RECIBO_03_2025_SAMUEL_8a180.pdf" TargetMode="External"/><Relationship Id="rId13" Type="http://schemas.openxmlformats.org/officeDocument/2006/relationships/hyperlink" Target="https://www.mpam.mp.br/images/CT_29-2024_-_MP-PGJ_3982e.pdf" TargetMode="External"/><Relationship Id="rId18" Type="http://schemas.openxmlformats.org/officeDocument/2006/relationships/hyperlink" Target="https://www.mpam.mp.br/images/CT_n%C2%BA_004-2021-MP-PGJ_95ba7.pdf" TargetMode="External"/><Relationship Id="rId3" Type="http://schemas.openxmlformats.org/officeDocument/2006/relationships/hyperlink" Target="https://www.mpam.mp.br/images/RECIBO_03_2025_JOSIELE_c8a19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mpam.mp.br/images/RECIBO_02_2025_ALVES_LIRA_5b193.pdf" TargetMode="External"/><Relationship Id="rId12" Type="http://schemas.openxmlformats.org/officeDocument/2006/relationships/hyperlink" Target="https://www.mpam.mp.br/images/CT_03-2024_-_MP-PGJ_39380.pdf" TargetMode="External"/><Relationship Id="rId17" Type="http://schemas.openxmlformats.org/officeDocument/2006/relationships/hyperlink" Target="https://www.mpam.mp.br/images/CT_n%C2%BA_004-2021-MP-PGJ_95ba7.pdf" TargetMode="External"/><Relationship Id="rId2" Type="http://schemas.openxmlformats.org/officeDocument/2006/relationships/hyperlink" Target="https://www.mpam.mp.br/images/RECIBO_03_2025_VANIAS_110ac.pdf" TargetMode="External"/><Relationship Id="rId16" Type="http://schemas.openxmlformats.org/officeDocument/2006/relationships/hyperlink" Target="https://www.mpam.mp.br/images/CT_n%C2%BA_016-2020-MP-PGJ_5f566.pdf" TargetMode="External"/><Relationship Id="rId20" Type="http://schemas.openxmlformats.org/officeDocument/2006/relationships/hyperlink" Target="https://www.mpam.mp.br/images/RECIBO_04_2025_ARTUR_2fdaa.pdf" TargetMode="External"/><Relationship Id="rId1" Type="http://schemas.openxmlformats.org/officeDocument/2006/relationships/hyperlink" Target="https://www.mpam.mp.br/images/RECIBO_03_2025_TENELANDIA_1ad41.pdf" TargetMode="External"/><Relationship Id="rId6" Type="http://schemas.openxmlformats.org/officeDocument/2006/relationships/hyperlink" Target="https://www.mpam.mp.br/images/RECIBO_03_2025_ALVES_LIRA_ba1b0.pdf" TargetMode="External"/><Relationship Id="rId11" Type="http://schemas.openxmlformats.org/officeDocument/2006/relationships/hyperlink" Target="https://www.mpam.mp.br/images/CT_035-2024_-_MP-PGJ_a6d71.pdf" TargetMode="External"/><Relationship Id="rId5" Type="http://schemas.openxmlformats.org/officeDocument/2006/relationships/hyperlink" Target="https://www.mpam.mp.br/images/RECIBO_078_2025_COENCIL_817aa.pdf" TargetMode="External"/><Relationship Id="rId15" Type="http://schemas.openxmlformats.org/officeDocument/2006/relationships/hyperlink" Target="https://www.mpam.mp.br/images/CT_n%C2%BA_016-2020-MP-PGJ_5f566.pdf" TargetMode="External"/><Relationship Id="rId10" Type="http://schemas.openxmlformats.org/officeDocument/2006/relationships/hyperlink" Target="https://www.mpam.mp.br/images/CT_034-2024_-_MP-PGJ_b7158.pdf" TargetMode="External"/><Relationship Id="rId19" Type="http://schemas.openxmlformats.org/officeDocument/2006/relationships/hyperlink" Target="https://www.mpam.mp.br/images/CT_11-2024_-_MP-PGJ_46fc3.pdf" TargetMode="External"/><Relationship Id="rId4" Type="http://schemas.openxmlformats.org/officeDocument/2006/relationships/hyperlink" Target="https://www.mpam.mp.br/images/FATURA_97777_2025_RECHE_GALDEANO_00d57.pdf" TargetMode="External"/><Relationship Id="rId9" Type="http://schemas.openxmlformats.org/officeDocument/2006/relationships/hyperlink" Target="https://www.mpam.mp.br/images/RECIBO_03_2025_SAMUEL_8a180.pdf" TargetMode="External"/><Relationship Id="rId14" Type="http://schemas.openxmlformats.org/officeDocument/2006/relationships/hyperlink" Target="https://www.mpam.mp.br/images/CT_03-2023_-_MP-PGJ_6613a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4B2F-119B-44FB-A818-24303ACBF94F}">
  <dimension ref="A1:M21"/>
  <sheetViews>
    <sheetView tabSelected="1" zoomScale="90" zoomScaleNormal="90" workbookViewId="0">
      <selection activeCell="P6" sqref="P6"/>
    </sheetView>
  </sheetViews>
  <sheetFormatPr defaultRowHeight="15"/>
  <cols>
    <col min="1" max="1" width="10.5703125" customWidth="1"/>
    <col min="2" max="2" width="9.7109375" bestFit="1" customWidth="1"/>
    <col min="3" max="3" width="21.42578125" bestFit="1" customWidth="1"/>
    <col min="4" max="4" width="33.5703125" bestFit="1" customWidth="1"/>
    <col min="5" max="5" width="29.5703125" style="2" customWidth="1"/>
    <col min="6" max="6" width="26.28515625" style="3" bestFit="1" customWidth="1"/>
    <col min="7" max="7" width="16.7109375" customWidth="1"/>
    <col min="8" max="8" width="11.7109375" hidden="1" customWidth="1"/>
    <col min="9" max="9" width="16.85546875" hidden="1" customWidth="1"/>
    <col min="10" max="10" width="20.85546875" customWidth="1"/>
    <col min="11" max="11" width="18.7109375" customWidth="1"/>
    <col min="12" max="12" width="23.28515625" customWidth="1"/>
    <col min="13" max="13" width="19" customWidth="1"/>
    <col min="14" max="14" width="15.42578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5" t="str">
        <f>[1]Bens!A2</f>
        <v>ABRIL/2025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25">
      <c r="A3" s="7" t="s">
        <v>0</v>
      </c>
      <c r="B3" s="7"/>
      <c r="C3" s="7"/>
      <c r="D3" s="7"/>
      <c r="E3" s="8"/>
      <c r="G3" s="4"/>
      <c r="H3" s="4"/>
      <c r="I3" s="4"/>
      <c r="J3" s="1"/>
    </row>
    <row r="5" spans="1:13" ht="18">
      <c r="A5" s="9" t="s">
        <v>1</v>
      </c>
      <c r="B5" s="9"/>
      <c r="C5" s="9"/>
      <c r="D5" s="9"/>
      <c r="E5" s="10"/>
      <c r="F5" s="11"/>
      <c r="G5" s="9"/>
      <c r="H5" s="9"/>
      <c r="I5" s="9"/>
      <c r="J5" s="9"/>
      <c r="K5" s="9"/>
      <c r="L5" s="9"/>
    </row>
    <row r="6" spans="1:13" ht="31.5">
      <c r="A6" s="12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2" t="s">
        <v>8</v>
      </c>
      <c r="H6" s="14" t="s">
        <v>9</v>
      </c>
      <c r="I6" s="14" t="s">
        <v>10</v>
      </c>
      <c r="J6" s="13" t="s">
        <v>11</v>
      </c>
      <c r="K6" s="13" t="s">
        <v>12</v>
      </c>
      <c r="L6" s="13" t="s">
        <v>13</v>
      </c>
      <c r="M6" s="13" t="s">
        <v>14</v>
      </c>
    </row>
    <row r="7" spans="1:13" ht="105">
      <c r="A7" s="15" t="s">
        <v>15</v>
      </c>
      <c r="B7" s="16">
        <v>1</v>
      </c>
      <c r="C7" s="16">
        <v>56718608220</v>
      </c>
      <c r="D7" s="17" t="s">
        <v>16</v>
      </c>
      <c r="E7" s="18" t="s">
        <v>17</v>
      </c>
      <c r="F7" s="19" t="s">
        <v>18</v>
      </c>
      <c r="G7" s="20">
        <v>45755</v>
      </c>
      <c r="H7" s="21" t="s">
        <v>19</v>
      </c>
      <c r="I7" s="22">
        <v>5800</v>
      </c>
      <c r="J7" s="23">
        <v>45755</v>
      </c>
      <c r="K7" s="17" t="s">
        <v>20</v>
      </c>
      <c r="L7" s="22">
        <f>5256.33+543.67</f>
        <v>5800</v>
      </c>
      <c r="M7" s="21" t="s">
        <v>21</v>
      </c>
    </row>
    <row r="8" spans="1:13" ht="120">
      <c r="A8" s="15" t="s">
        <v>15</v>
      </c>
      <c r="B8" s="16">
        <v>2</v>
      </c>
      <c r="C8" s="16">
        <v>3146650215</v>
      </c>
      <c r="D8" s="17" t="s">
        <v>22</v>
      </c>
      <c r="E8" s="18" t="s">
        <v>23</v>
      </c>
      <c r="F8" s="19" t="s">
        <v>18</v>
      </c>
      <c r="G8" s="20">
        <v>45755</v>
      </c>
      <c r="H8" s="21" t="s">
        <v>24</v>
      </c>
      <c r="I8" s="22">
        <v>32901.86</v>
      </c>
      <c r="J8" s="23">
        <v>45755</v>
      </c>
      <c r="K8" s="17" t="s">
        <v>20</v>
      </c>
      <c r="L8" s="22">
        <f>7996.69+24905.17</f>
        <v>32901.86</v>
      </c>
      <c r="M8" s="21" t="s">
        <v>25</v>
      </c>
    </row>
    <row r="9" spans="1:13" ht="120">
      <c r="A9" s="15" t="s">
        <v>15</v>
      </c>
      <c r="B9" s="16">
        <v>3</v>
      </c>
      <c r="C9" s="16">
        <v>5155244250</v>
      </c>
      <c r="D9" s="17" t="s">
        <v>26</v>
      </c>
      <c r="E9" s="18" t="s">
        <v>27</v>
      </c>
      <c r="F9" s="19" t="s">
        <v>18</v>
      </c>
      <c r="G9" s="20">
        <v>45755</v>
      </c>
      <c r="H9" s="21" t="s">
        <v>28</v>
      </c>
      <c r="I9" s="22">
        <v>1900</v>
      </c>
      <c r="J9" s="23">
        <v>45755</v>
      </c>
      <c r="K9" s="17" t="s">
        <v>20</v>
      </c>
      <c r="L9" s="22">
        <v>1900</v>
      </c>
      <c r="M9" s="21" t="s">
        <v>29</v>
      </c>
    </row>
    <row r="10" spans="1:13" ht="135">
      <c r="A10" s="15" t="s">
        <v>15</v>
      </c>
      <c r="B10" s="16">
        <v>4</v>
      </c>
      <c r="C10" s="16">
        <v>8713403000190</v>
      </c>
      <c r="D10" s="17" t="s">
        <v>30</v>
      </c>
      <c r="E10" s="18" t="s">
        <v>31</v>
      </c>
      <c r="F10" s="19" t="s">
        <v>32</v>
      </c>
      <c r="G10" s="20">
        <v>45755</v>
      </c>
      <c r="H10" s="21" t="s">
        <v>33</v>
      </c>
      <c r="I10" s="22">
        <v>4962.8</v>
      </c>
      <c r="J10" s="23">
        <v>45755</v>
      </c>
      <c r="K10" s="17" t="s">
        <v>20</v>
      </c>
      <c r="L10" s="24">
        <f>238.21+4724.59</f>
        <v>4962.8</v>
      </c>
      <c r="M10" s="21" t="s">
        <v>34</v>
      </c>
    </row>
    <row r="11" spans="1:13" ht="150">
      <c r="A11" s="15" t="s">
        <v>15</v>
      </c>
      <c r="B11" s="16">
        <v>5</v>
      </c>
      <c r="C11" s="16">
        <v>84468636000152</v>
      </c>
      <c r="D11" s="17" t="s">
        <v>35</v>
      </c>
      <c r="E11" s="18" t="s">
        <v>36</v>
      </c>
      <c r="F11" s="19" t="s">
        <v>37</v>
      </c>
      <c r="G11" s="20">
        <v>45755</v>
      </c>
      <c r="H11" s="21" t="s">
        <v>38</v>
      </c>
      <c r="I11" s="22">
        <v>126546.51</v>
      </c>
      <c r="J11" s="23">
        <v>45755</v>
      </c>
      <c r="K11" s="17" t="s">
        <v>20</v>
      </c>
      <c r="L11" s="22">
        <f>6074.23+120472.28</f>
        <v>126546.51</v>
      </c>
      <c r="M11" s="21" t="s">
        <v>39</v>
      </c>
    </row>
    <row r="12" spans="1:13" ht="120">
      <c r="A12" s="15" t="s">
        <v>15</v>
      </c>
      <c r="B12" s="16">
        <v>6</v>
      </c>
      <c r="C12" s="16">
        <v>5828884000190</v>
      </c>
      <c r="D12" s="17" t="s">
        <v>40</v>
      </c>
      <c r="E12" s="18" t="s">
        <v>41</v>
      </c>
      <c r="F12" s="19" t="s">
        <v>18</v>
      </c>
      <c r="G12" s="20">
        <v>45758</v>
      </c>
      <c r="H12" s="21" t="s">
        <v>42</v>
      </c>
      <c r="I12" s="22">
        <v>100318.56</v>
      </c>
      <c r="J12" s="23">
        <v>45758</v>
      </c>
      <c r="K12" s="17" t="s">
        <v>20</v>
      </c>
      <c r="L12" s="22">
        <f>4815.3+95503.26</f>
        <v>100318.56</v>
      </c>
      <c r="M12" s="21" t="s">
        <v>43</v>
      </c>
    </row>
    <row r="13" spans="1:13" ht="120">
      <c r="A13" s="15" t="s">
        <v>15</v>
      </c>
      <c r="B13" s="16">
        <v>7</v>
      </c>
      <c r="C13" s="16">
        <v>5828884000190</v>
      </c>
      <c r="D13" s="17" t="s">
        <v>40</v>
      </c>
      <c r="E13" s="18" t="s">
        <v>44</v>
      </c>
      <c r="F13" s="19" t="s">
        <v>45</v>
      </c>
      <c r="G13" s="20">
        <v>45758</v>
      </c>
      <c r="H13" s="21" t="s">
        <v>46</v>
      </c>
      <c r="I13" s="22">
        <v>100318.56</v>
      </c>
      <c r="J13" s="23">
        <v>45758</v>
      </c>
      <c r="K13" s="17" t="s">
        <v>20</v>
      </c>
      <c r="L13" s="22">
        <f>95503.26+4815.3</f>
        <v>100318.56</v>
      </c>
      <c r="M13" s="21" t="s">
        <v>47</v>
      </c>
    </row>
    <row r="14" spans="1:13" ht="105">
      <c r="A14" s="15" t="s">
        <v>15</v>
      </c>
      <c r="B14" s="16">
        <v>8</v>
      </c>
      <c r="C14" s="16">
        <v>81838018115</v>
      </c>
      <c r="D14" s="17" t="s">
        <v>48</v>
      </c>
      <c r="E14" s="18" t="s">
        <v>49</v>
      </c>
      <c r="F14" s="19" t="s">
        <v>18</v>
      </c>
      <c r="G14" s="20">
        <v>45769</v>
      </c>
      <c r="H14" s="21" t="s">
        <v>50</v>
      </c>
      <c r="I14" s="22">
        <v>1097.98</v>
      </c>
      <c r="J14" s="23">
        <v>45770</v>
      </c>
      <c r="K14" s="17" t="s">
        <v>20</v>
      </c>
      <c r="L14" s="22">
        <v>1097.98</v>
      </c>
      <c r="M14" s="21" t="s">
        <v>51</v>
      </c>
    </row>
    <row r="15" spans="1:13" ht="105">
      <c r="A15" s="15" t="s">
        <v>15</v>
      </c>
      <c r="B15" s="16">
        <v>9</v>
      </c>
      <c r="C15" s="16">
        <v>81838018115</v>
      </c>
      <c r="D15" s="17" t="s">
        <v>48</v>
      </c>
      <c r="E15" s="18" t="s">
        <v>52</v>
      </c>
      <c r="F15" s="19" t="s">
        <v>18</v>
      </c>
      <c r="G15" s="20">
        <v>45769</v>
      </c>
      <c r="H15" s="21" t="s">
        <v>53</v>
      </c>
      <c r="I15" s="22">
        <v>2318.7199999999998</v>
      </c>
      <c r="J15" s="23">
        <v>45770</v>
      </c>
      <c r="K15" s="17" t="s">
        <v>20</v>
      </c>
      <c r="L15" s="22">
        <f>46.34+2272.38</f>
        <v>2318.7200000000003</v>
      </c>
      <c r="M15" s="21" t="s">
        <v>51</v>
      </c>
    </row>
    <row r="16" spans="1:13" ht="120">
      <c r="A16" s="15" t="s">
        <v>15</v>
      </c>
      <c r="B16" s="16">
        <v>10</v>
      </c>
      <c r="C16" s="16">
        <v>60192496204</v>
      </c>
      <c r="D16" s="17" t="s">
        <v>54</v>
      </c>
      <c r="E16" s="25" t="s">
        <v>55</v>
      </c>
      <c r="F16" s="19" t="s">
        <v>56</v>
      </c>
      <c r="G16" s="20">
        <v>45775</v>
      </c>
      <c r="H16" s="21" t="s">
        <v>57</v>
      </c>
      <c r="I16" s="22">
        <v>5500</v>
      </c>
      <c r="J16" s="23">
        <v>45776</v>
      </c>
      <c r="K16" s="17" t="s">
        <v>20</v>
      </c>
      <c r="L16" s="22">
        <f>461.17+5038.83</f>
        <v>5500</v>
      </c>
      <c r="M16" s="21" t="s">
        <v>58</v>
      </c>
    </row>
    <row r="17" spans="1:12">
      <c r="A17" s="26" t="s">
        <v>59</v>
      </c>
      <c r="B17" s="26"/>
      <c r="C17" s="26"/>
      <c r="D17" s="4"/>
      <c r="K17" s="27"/>
      <c r="L17" s="28"/>
    </row>
    <row r="18" spans="1:12">
      <c r="A18" s="29" t="str">
        <f>[1]Bens!A28</f>
        <v>Data da última atualização: 05/05/2025</v>
      </c>
      <c r="B18" s="30"/>
      <c r="C18" s="4"/>
      <c r="D18" s="1"/>
    </row>
    <row r="19" spans="1:12">
      <c r="A19" s="31" t="s">
        <v>60</v>
      </c>
      <c r="B19" s="31"/>
      <c r="C19" s="31"/>
      <c r="D19" s="31"/>
    </row>
    <row r="20" spans="1:12">
      <c r="A20" s="31" t="s">
        <v>61</v>
      </c>
      <c r="B20" s="31"/>
      <c r="C20" s="31"/>
      <c r="D20" s="31"/>
    </row>
    <row r="21" spans="1:12">
      <c r="A21" s="31" t="s">
        <v>62</v>
      </c>
      <c r="B21" s="31"/>
      <c r="C21" s="31"/>
      <c r="D21" s="1"/>
    </row>
  </sheetData>
  <mergeCells count="1">
    <mergeCell ref="A2:M2"/>
  </mergeCells>
  <conditionalFormatting sqref="C7:C16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6B7A62E9-BE8D-456F-A0A6-9BE8CD216518}"/>
    <hyperlink ref="F8" r:id="rId2" xr:uid="{A8AC9757-570B-4E1B-8349-0208A7EA1A2E}"/>
    <hyperlink ref="F9" r:id="rId3" xr:uid="{9FCED500-C579-4346-B82D-46B3F14E45E6}"/>
    <hyperlink ref="F10" r:id="rId4" xr:uid="{5E9B02CD-1616-4535-AE03-F7C49824AA97}"/>
    <hyperlink ref="F11" r:id="rId5" xr:uid="{F68C3B21-C79A-4AF6-8152-A2F7918BCBF3}"/>
    <hyperlink ref="F12" r:id="rId6" xr:uid="{06245017-6359-46E4-9848-1257DDAAB5D4}"/>
    <hyperlink ref="F13" r:id="rId7" xr:uid="{F832BB44-7DA7-4C38-9C88-C100585DB511}"/>
    <hyperlink ref="F14" r:id="rId8" xr:uid="{041CD2A9-5431-43F1-832E-8058F5920DD3}"/>
    <hyperlink ref="F15" r:id="rId9" xr:uid="{6741C776-29C8-4234-BA4F-14F4A69CACAB}"/>
    <hyperlink ref="E7" r:id="rId10" xr:uid="{D732026B-A0DC-46CD-A974-23023C33CB6C}"/>
    <hyperlink ref="E8" r:id="rId11" xr:uid="{314E660D-A790-44EF-9F63-CF9BF05F3BC4}"/>
    <hyperlink ref="E10" r:id="rId12" xr:uid="{D17FBD4B-26B3-42B3-9265-20D2FDFB94AD}"/>
    <hyperlink ref="E11" r:id="rId13" xr:uid="{ECA1B36B-AB6B-4E03-901E-DCEAF4857BFC}"/>
    <hyperlink ref="E9" r:id="rId14" xr:uid="{24F8E1B2-AFC6-4FD3-90EF-3ED766E85454}"/>
    <hyperlink ref="E12" r:id="rId15" xr:uid="{33B2700B-B02E-4AE6-9A78-071DAC00D0E4}"/>
    <hyperlink ref="E13" r:id="rId16" xr:uid="{86FF0B37-6A9B-489A-9B0E-326CA6731435}"/>
    <hyperlink ref="E14" r:id="rId17" xr:uid="{7FD44BA9-1A13-4536-AB38-6E3035CF6A80}"/>
    <hyperlink ref="E15" r:id="rId18" xr:uid="{A8FFA489-080E-4441-8D24-FA43F8D1AC7C}"/>
    <hyperlink ref="E16" r:id="rId19" xr:uid="{07D65DDE-FE01-44C0-8593-AACC0328FCFE}"/>
    <hyperlink ref="F16" r:id="rId20" xr:uid="{687C93E0-D1FC-4120-B2E8-C112B9CF278D}"/>
  </hyperlinks>
  <pageMargins left="0.511811024" right="0.511811024" top="0.78740157499999996" bottom="0.78740157499999996" header="0.31496062000000002" footer="0.31496062000000002"/>
  <pageSetup scale="40" orientation="portrait" r:id="rId21"/>
  <drawing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700743C8-2038-4BA1-8940-5147A8365781}"/>
</file>

<file path=customXml/itemProps2.xml><?xml version="1.0" encoding="utf-8"?>
<ds:datastoreItem xmlns:ds="http://schemas.openxmlformats.org/officeDocument/2006/customXml" ds:itemID="{112FF7BF-A081-436A-A792-4F14C3A3E60C}"/>
</file>

<file path=customXml/itemProps3.xml><?xml version="1.0" encoding="utf-8"?>
<ds:datastoreItem xmlns:ds="http://schemas.openxmlformats.org/officeDocument/2006/customXml" ds:itemID="{2AD17719-D87B-4F95-8C2A-20404636D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2025-05-05T15:43:40Z</dcterms:created>
  <dcterms:modified xsi:type="dcterms:W3CDTF">2025-05-05T15:44:12Z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