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237" documentId="11_EAEC2C0CB6A8AE84BA569FB2D4D8DA2B81C6B8F8" xr6:coauthVersionLast="47" xr6:coauthVersionMax="47" xr10:uidLastSave="{3EC19565-6157-4F0E-8703-4D5908E6EF2F}"/>
  <bookViews>
    <workbookView xWindow="2868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24" i="2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<sst xmlns="http://schemas.openxmlformats.org/spreadsheetml/2006/main" count="44" uniqueCount="39">
  <si>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</si>
  <si>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</si>
  <si>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</si>
  <si>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</si>
  <si>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</si>
  <si>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</si>
  <si>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</si>
  <si>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</si>
  <si>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</si>
  <si>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</si>
  <si>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</si>
  <si>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</si>
  <si>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</si>
  <si>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</si>
  <si>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</si>
  <si>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</si>
  <si>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</si>
  <si>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</si>
  <si>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</si>
  <si>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</si>
  <si>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</si>
  <si>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</si>
  <si>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</si>
  <si>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</si>
  <si>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</si>
  <si>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</si>
  <si>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</si>
  <si>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</si>
  <si>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</si>
  <si>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</si>
  <si>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</si>
  <si>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</si>
  <si>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</si>
  <si>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</si>
  <si>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CONTA (12000 e 13500)</t>
    </r>
  </si>
  <si>
    <t>12000-13500</t>
  </si>
  <si>
    <t>SALDO DO FUNDO EM  31  DEZEMBRO/2024</t>
  </si>
  <si>
    <t>ABRIL/2025</t>
  </si>
  <si>
    <t>Data da última atualização: 07/05/2025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</si>
</sst>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zoomScale="70" zoomScaleNormal="70" zoomScaleSheetLayoutView="55" workbookViewId="0">
      <selection activeCell="D21" sqref="D21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5" t="s">
        <v>37</v>
      </c>
      <c r="L2" s="65"/>
      <c r="M2" s="65"/>
      <c r="N2" s="65"/>
      <c r="O2" s="65"/>
    </row>
    <row r="3" spans="1:15" ht="28.9" customHeight="1">
      <c r="A3" s="66" t="s">
        <v>0</v>
      </c>
      <c r="B3" s="66"/>
      <c r="C3" s="66"/>
      <c r="D3" s="66"/>
      <c r="E3" s="66"/>
      <c r="J3" s="16"/>
    </row>
    <row r="5" spans="1:15" s="3" customFormat="1" ht="63" customHeight="1">
      <c r="A5" s="2" t="s">
        <v>1</v>
      </c>
      <c r="B5" s="2" t="s">
        <v>36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/>
      <c r="H8" s="26"/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/>
      <c r="H9" s="26"/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/>
      <c r="H10" s="26"/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>
        <v>4170.05</v>
      </c>
      <c r="G11" s="26"/>
      <c r="H11" s="26"/>
      <c r="I11" s="26"/>
      <c r="J11" s="31"/>
      <c r="K11" s="31"/>
      <c r="L11" s="31"/>
      <c r="M11" s="31"/>
      <c r="N11" s="31"/>
      <c r="O11" s="27">
        <f>SUM(B11:N11)</f>
        <v>472105.39</v>
      </c>
    </row>
    <row r="12" spans="1:15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>
        <v>14178.36</v>
      </c>
      <c r="G12" s="26"/>
      <c r="H12" s="26"/>
      <c r="I12" s="26"/>
      <c r="J12" s="31"/>
      <c r="K12" s="31"/>
      <c r="L12" s="31"/>
      <c r="M12" s="31"/>
      <c r="N12" s="31"/>
      <c r="O12" s="27">
        <f t="shared" si="0"/>
        <v>1605180.05</v>
      </c>
    </row>
    <row r="13" spans="1:15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>
        <v>9758.7999999999993</v>
      </c>
      <c r="G13" s="26"/>
      <c r="H13" s="26"/>
      <c r="I13" s="26"/>
      <c r="J13" s="31"/>
      <c r="K13" s="31"/>
      <c r="L13" s="31"/>
      <c r="M13" s="31"/>
      <c r="N13" s="31"/>
      <c r="O13" s="27">
        <f t="shared" si="0"/>
        <v>1104827.0000000002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28107.21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3182112.4400000004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34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>
        <v>-1000000</v>
      </c>
      <c r="G16" s="37"/>
      <c r="H16" s="37"/>
      <c r="I16" s="37"/>
      <c r="J16" s="37"/>
      <c r="K16" s="37"/>
      <c r="L16" s="37"/>
      <c r="M16" s="37"/>
      <c r="N16" s="37"/>
      <c r="O16" s="34">
        <f>SUM(B16:N16)</f>
        <v>184746.58000000007</v>
      </c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>
        <v>0</v>
      </c>
      <c r="G17" s="37"/>
      <c r="H17" s="37"/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184746.58000000007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28107.21</v>
      </c>
      <c r="G19" s="30">
        <f t="shared" si="2"/>
        <v>0</v>
      </c>
      <c r="H19" s="30">
        <f t="shared" si="2"/>
        <v>0</v>
      </c>
      <c r="I19" s="30">
        <f>I14+I18</f>
        <v>0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3366859.0200000005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4"/>
    </row>
    <row r="23" spans="1:17" ht="14.25" customHeight="1">
      <c r="A23" s="24" t="s">
        <v>25</v>
      </c>
      <c r="C23" s="14"/>
      <c r="O23" s="64"/>
    </row>
    <row r="24" spans="1:17" ht="14.25" customHeight="1">
      <c r="A24" s="19" t="s">
        <v>38</v>
      </c>
      <c r="N24" s="14"/>
      <c r="O24" s="45"/>
      <c r="P24" s="45"/>
    </row>
    <row r="25" spans="1:17" ht="25.5" customHeight="1">
      <c r="O25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O16" sqref="O16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4170.05</v>
      </c>
      <c r="C9" s="55"/>
      <c r="E9" s="47" t="s">
        <v>32</v>
      </c>
      <c r="F9" s="48">
        <v>8285.56</v>
      </c>
      <c r="G9" s="60"/>
      <c r="I9" s="47">
        <v>13630</v>
      </c>
      <c r="J9" s="48">
        <v>9758.7999999999993</v>
      </c>
      <c r="K9" s="48"/>
      <c r="Q9" s="14"/>
    </row>
    <row r="10" spans="1:17">
      <c r="A10" s="47"/>
      <c r="B10" s="48"/>
      <c r="C10" s="47"/>
      <c r="E10" s="47"/>
      <c r="F10" s="48">
        <v>5892.8</v>
      </c>
      <c r="G10" s="59"/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/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4170.05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35</v>
      </c>
      <c r="B14" s="48">
        <v>1000000</v>
      </c>
      <c r="C14" s="55">
        <v>2000000</v>
      </c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>
      <c r="A18" s="47"/>
      <c r="B18" s="48"/>
      <c r="C18" s="58"/>
      <c r="E18" s="47"/>
      <c r="F18" s="47"/>
      <c r="G18" s="54"/>
      <c r="I18" s="47"/>
      <c r="J18" s="47"/>
      <c r="K18" s="63"/>
      <c r="P18" s="16"/>
    </row>
    <row r="19" spans="1:17">
      <c r="A19" s="47"/>
      <c r="B19" s="48"/>
      <c r="C19" s="58"/>
      <c r="E19" s="47"/>
      <c r="F19" s="47"/>
      <c r="G19" s="54"/>
      <c r="I19" s="47"/>
      <c r="J19" s="47"/>
      <c r="K19" s="63"/>
      <c r="P19" s="14"/>
    </row>
    <row r="20" spans="1:17">
      <c r="A20" s="47"/>
      <c r="B20" s="48"/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-1000000</v>
      </c>
      <c r="E24" s="47"/>
      <c r="F24" s="50"/>
      <c r="G24" s="56">
        <f>SUM(F9:F12)-SUM(G9:G11)</f>
        <v>14178.36</v>
      </c>
      <c r="I24" s="47"/>
      <c r="J24" s="50"/>
      <c r="K24" s="57">
        <f>SUM(J9:J10)-SUM(K9:K10)</f>
        <v>9758.7999999999993</v>
      </c>
      <c r="N24" s="16"/>
      <c r="P24" s="45"/>
      <c r="Q24" s="16"/>
    </row>
    <row r="26" spans="1:17"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6F7A7D-829C-42CF-9BE2-20E255C6D4AB}">
  <ds:schemaRefs>
    <ds:schemaRef ds:uri="http://schemas.microsoft.com/office/infopath/2007/PartnerControls"/>
    <ds:schemaRef ds:uri="http://purl.org/dc/dcmitype/"/>
    <ds:schemaRef ds:uri="eec51211-4e70-446f-ac4c-34342dd19df9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55306d8f-6ac8-4d4b-898a-9b8a7bc1d11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E2E8E7-4186-4087-B8A0-4F2626DD0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2025-04-01T15:54:55Z</cp:lastPrinted>
  <dcterms:created xsi:type="dcterms:W3CDTF">2017-08-21T15:52:33Z</dcterms:created>
  <dcterms:modified xsi:type="dcterms:W3CDTF">2025-05-07T15:54:40Z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