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9.Setembro\"/>
    </mc:Choice>
  </mc:AlternateContent>
  <bookViews>
    <workbookView xWindow="0" yWindow="0" windowWidth="28800" windowHeight="123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Locações!$D$1:$D$30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L25" i="1"/>
  <c r="L24" i="1"/>
  <c r="L23" i="1"/>
  <c r="L22" i="1"/>
  <c r="L21" i="1"/>
  <c r="L19" i="1"/>
  <c r="L18" i="1"/>
  <c r="L17" i="1"/>
  <c r="L16" i="1"/>
  <c r="L15" i="1"/>
  <c r="L14" i="1"/>
  <c r="L13" i="1"/>
  <c r="L7" i="1"/>
  <c r="A2" i="1"/>
</calcChain>
</file>

<file path=xl/sharedStrings.xml><?xml version="1.0" encoding="utf-8"?>
<sst xmlns="http://schemas.openxmlformats.org/spreadsheetml/2006/main" count="152" uniqueCount="99">
  <si>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</si>
  <si>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</si>
  <si>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</si>
  <si>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</si>
  <si>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</si>
  <si>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</si>
  <si>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</si>
  <si>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</si>
  <si>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</si>
  <si>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</si>
  <si>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</si>
  <si>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</si>
  <si>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</si>
  <si>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</si>
  <si>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</si>
  <si>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SETEMBRO</t>
  </si>
  <si>
    <t>VANIAS BATISTA MENDONÇA</t>
  </si>
  <si>
    <t>Liquidação da NE nº 2024NE0000094 - Serviço de locação de imóvel, localizado na Av. André Araújo, Adrianópolis (CA n° 033/2019 - MP/PGJ) referente a Agosto/2024, conforme documentos no SEI 2024.019860.</t>
  </si>
  <si>
    <t>RECIBO 08/2024</t>
  </si>
  <si>
    <t>2962/2024</t>
  </si>
  <si>
    <t>-</t>
  </si>
  <si>
    <t>2024.019860</t>
  </si>
  <si>
    <t>SIDI SERVICOS DE COMUNICACAO LTDA</t>
  </si>
  <si>
    <t xml:space="preserve">Liquidação da NE nº 2024NE0000797 - Prestação de serviços de provimento de circuitos terrestres de transmissão de dados e locação de equipamentos (CA n° 013/2024-MP/PGJ) ref. a julho/2024 conf. NF-e n° 21022 e documentos no SEI 2024.019858. </t>
  </si>
  <si>
    <t>21022/2024</t>
  </si>
  <si>
    <t>2985/2024</t>
  </si>
  <si>
    <t>2024.019858</t>
  </si>
  <si>
    <t>2986/2024</t>
  </si>
  <si>
    <t>COENCIL EMPREENDIMENTOS IMOBILIÁRIOS LTDA</t>
  </si>
  <si>
    <t>Liquidação da NE nº 2024NE0000012 - Referente à locação de imóvel localizado na Rua São Luiz, 624 e Av. Jornalista Umberto Calderaro Filho, 175, Manaus/AM. CA 032/2018-MP/PGJ, mês de Agosto/2024 conforme documentos do SEI 2024.020123.</t>
  </si>
  <si>
    <t>RECIBO 071/2024</t>
  </si>
  <si>
    <t>2988/2024</t>
  </si>
  <si>
    <t>Pagamento foi feito juntamente com a outra parte do valor do aluguel (NL  3087/2024)</t>
  </si>
  <si>
    <t>2024.020123</t>
  </si>
  <si>
    <t>FUNDO DE MODERNIZACAO E REAPARELHAMENTO DO PODER JUDICIARIO ESTADUAL - FUNJEAM</t>
  </si>
  <si>
    <t>Liquidação da NE n. 2024NE0000092 - Cessão onerosa de uso de bem imóvel n° 001/2021-TJ, referente a Agosto/2024, conforme documentos no SEI 2024.018536.</t>
  </si>
  <si>
    <t>MEMORANDO 169/2024</t>
  </si>
  <si>
    <t>3009/2024</t>
  </si>
  <si>
    <t>2024.018536</t>
  </si>
  <si>
    <t>JOSIELE SILVA DE SOUZA</t>
  </si>
  <si>
    <t>Liquidação da NE nº 2024NE0000024 - Ref. a locação de imóvel em Urucurituba-AM (CA n° 003/2023 - MP/PGJ) referente a Agosto/2024, conforme documentos no SEI 2024.020157.</t>
  </si>
  <si>
    <t>3022/2024</t>
  </si>
  <si>
    <t>2024.020157</t>
  </si>
  <si>
    <t>SAMUEL MENDES DA SILVA</t>
  </si>
  <si>
    <t>Liquidação da NE nº 2024NE0000543 - Ref. a locação de imóvel em Juruá-AM (CA 004/2021-MP/PGJ) referente a Agosto/2024 conforme documentos no SEI 2024.020132.</t>
  </si>
  <si>
    <t>3023/2024</t>
  </si>
  <si>
    <t>2024.020132</t>
  </si>
  <si>
    <t xml:space="preserve"> COENCIL EMPREENDIMENTOS IMOBILIÁRIOS LTDA</t>
  </si>
  <si>
    <t>Liquidação da NE nº 2024NE0002090 - Referente à locação de imóvel localizado na Rua São Luiz, 624 e Av. Jornalista Umberto Calderaro Filho, 175, Manaus/AM. CA 032/2018-MP/PGJ, mês de Agosto/2024 conforme documentos do SEI 2024.020123.</t>
  </si>
  <si>
    <t>3087/2024</t>
  </si>
  <si>
    <t>POWERTECH LOCAÇÕES DE MÁQUINAS E EQUIPAMENTOS S.A</t>
  </si>
  <si>
    <t>Liquidação da NE nº 2024NE0000504 - Prestação de serviço de locação de equipamentos, conf. fatura 202400068/FAT com base na Carta-Contrato n° 003/2024 - MPAM/PGJ e demais documentos no SEI 2024.015719.</t>
  </si>
  <si>
    <t>FATURA N° 202400068</t>
  </si>
  <si>
    <t>3097/2024</t>
  </si>
  <si>
    <t>2024.015719</t>
  </si>
  <si>
    <t>Liquidação da NE nº 2024NE0000504 - Prestação de serviço de locação de equipamentos, conf. fatura 202400095/FAT com base na Carta-Contrato n° 003/2024 - MPAM/PGJ e demais documentos no SEI 2024.015719.</t>
  </si>
  <si>
    <t>FATURA N° 202400095</t>
  </si>
  <si>
    <t>3098/2024</t>
  </si>
  <si>
    <t>Liquidação da NE nº 2024NE0000504 - Prestação de serviço de locação de equipamentos, conf. fatura 202400118/FAT com base na Carta-Contrato n° 003/2024 - MPAM/PGJ e demais documentos no SEI 2024.015719.</t>
  </si>
  <si>
    <t>FATURA N° 202400118</t>
  </si>
  <si>
    <t>3099/2024</t>
  </si>
  <si>
    <t>RECHE GALDEANO &amp; CIA LTDA</t>
  </si>
  <si>
    <t>Liquidação da NE nº 2024NE0000915 - Prestação do serviço de locação de bens móveis sem mão de obra (CA N° 003/2024 - MP/PGJ) referente a AGOSTO/2024, conforme Fatura N° 79346 e docuementos no PI-SEI 2024.021188.</t>
  </si>
  <si>
    <t>Fatura N° 79346</t>
  </si>
  <si>
    <t>3162/2024</t>
  </si>
  <si>
    <t>2024.021188</t>
  </si>
  <si>
    <t>ALVES LIRA LTDA</t>
  </si>
  <si>
    <t>Liquidação da NE nº 2024NE0000002 - Serviço de locação de imóvel na Rua Belo Horizonte, n° 500, Aleixo (C.A. 016/2020 - MP/PGJ) - referente a AGOSTO/2024, conforme documentos no SEI nº 2024.021166.</t>
  </si>
  <si>
    <t>3178/2024</t>
  </si>
  <si>
    <t>2024.021166</t>
  </si>
  <si>
    <t>MARIA DA GLORIA DA SILVA CONRADO</t>
  </si>
  <si>
    <t>Liquidação da NE nº 2024NE0000705 - Serviço de locação de imóvel em Eirunepé-AM (CA n° 012/2023 - MP/PGJ) referente a Julho/2024 conforme documentos SEI 2024.020391.</t>
  </si>
  <si>
    <t>RECIBO 07/2024</t>
  </si>
  <si>
    <t>3192/2024</t>
  </si>
  <si>
    <t>2024.020391</t>
  </si>
  <si>
    <t>Liquidação da NE nº 2024NE0000705 - Serviço de locação de imóvel em Eirunepé-AM (CA n° 012/2023 - MP/PGJ) referente a Agosto/2024 conforme documentos SEI 2024.020486.</t>
  </si>
  <si>
    <t>3196/2024</t>
  </si>
  <si>
    <t>2024.020486</t>
  </si>
  <si>
    <t>JOZIVAN DOS SANTOS SOUZA</t>
  </si>
  <si>
    <t>Liquidação da NE nº 2024NE0000025 - Ref. a locação de imóvel na cidade de Barreirinha-AM (CA 006/2023 - MP/PGJ) referente a Agosto/2024, conforme documentos no SEI 2024.021529.</t>
  </si>
  <si>
    <t>3234/2024</t>
  </si>
  <si>
    <t>2024.021529</t>
  </si>
  <si>
    <t>ARTUR SANTOS CARDOSO</t>
  </si>
  <si>
    <t>Liquidação da NE nº 2024NE0000758 - Ref. locação de imóvel em Careiro da Várzea-AM (CA 011/2024 - MP/PGJ) referente ao período de 20 de agosto a 20 de setembro de 2024, conf. documentos no SEI 2024.021419.</t>
  </si>
  <si>
    <t>3278/2024</t>
  </si>
  <si>
    <t>2024.021419</t>
  </si>
  <si>
    <t>SENCINET BRASIL SERVICOS DE TELECOMUNICACOES LTDA</t>
  </si>
  <si>
    <t xml:space="preserve">Liquidação da NE nº 2024NE0000047 - Ref. prestação de serviços de locação de equipamentos para links de comunicação (CA n° 022/2021 - MP/PGJ - 3° TA) ref. a Julho/2024 conf. NFS-e n° 19013 e documentos no SEI 2024.018011.
</t>
  </si>
  <si>
    <t>19013/2024</t>
  </si>
  <si>
    <t>3289/2024</t>
  </si>
  <si>
    <t>2024.018011</t>
  </si>
  <si>
    <t>Liquidação da NE nº 2024NE0000050 - Ref. prestação de serviços de locação de equipamentos para links de comunicação (CA n° 013/2021 - MP/PGJ - 2° TA) ref. a Julho/2024 conf. NFS-e n° 19012 e documentos no SEI 2024.018013.</t>
  </si>
  <si>
    <t>19012/2024</t>
  </si>
  <si>
    <t>3293/2024</t>
  </si>
  <si>
    <t>2024.018013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</si>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</sst>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2" fillId="0" borderId="0" applyBorder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4" fontId="11" fillId="0" borderId="2" xfId="0" quotePrefix="1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67" fontId="11" fillId="0" borderId="0" xfId="1" applyFont="1" applyBorder="1" applyAlignment="1" applyProtection="1">
      <alignment vertical="center"/>
    </xf>
    <xf numFmtId="166" fontId="11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8094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SETEMBRO/2024</v>
          </cell>
        </row>
        <row r="24">
          <cell r="A24" t="str">
            <v>Data da última atualização:01/10/2024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RECIBO_071_2024_COENCIL_48732.pdf" TargetMode="External"/><Relationship Id="rId18" Type="http://schemas.openxmlformats.org/officeDocument/2006/relationships/hyperlink" Target="https://www.mpam.mp.br/images/CT_13-2024_-_MP-PGJ_95dae.pdf" TargetMode="External"/><Relationship Id="rId26" Type="http://schemas.openxmlformats.org/officeDocument/2006/relationships/hyperlink" Target="https://www.mpam.mp.br/images/CT_03-2024_-_MP-PGJ_39380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mpam.mp.br/images/CT_03-2023_-_MP-PGJ_6613a.pdf" TargetMode="External"/><Relationship Id="rId34" Type="http://schemas.openxmlformats.org/officeDocument/2006/relationships/hyperlink" Target="https://www.mpam.mp.br/images/CT_11-2024_-_MP-PGJ_46fc3.pdf" TargetMode="External"/><Relationship Id="rId7" Type="http://schemas.openxmlformats.org/officeDocument/2006/relationships/hyperlink" Target="https://www.mpam.mp.br/images/NFS_21022_2024_SIDI_SERVI%C3%87OS_9629a.pdf" TargetMode="External"/><Relationship Id="rId12" Type="http://schemas.openxmlformats.org/officeDocument/2006/relationships/hyperlink" Target="https://www.mpam.mp.br/images/RECIBO_08_2024_SAMUEL_f913c.pdf" TargetMode="External"/><Relationship Id="rId17" Type="http://schemas.openxmlformats.org/officeDocument/2006/relationships/hyperlink" Target="https://www.mpam.mp.br/images/CT_13-2024_-_MP-PGJ_95dae.pdf" TargetMode="External"/><Relationship Id="rId25" Type="http://schemas.openxmlformats.org/officeDocument/2006/relationships/hyperlink" Target="https://www.mpam.mp.br/images/CCT_n%C2%BA_03-2024-MP-PGJ_2807b.pdf" TargetMode="External"/><Relationship Id="rId33" Type="http://schemas.openxmlformats.org/officeDocument/2006/relationships/hyperlink" Target="https://www.mpam.mp.br/images/NF_19013_2024_SENCINET_0f21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FATURA_202400068_2024_POWERTECH_e751e.pdf" TargetMode="External"/><Relationship Id="rId16" Type="http://schemas.openxmlformats.org/officeDocument/2006/relationships/hyperlink" Target="https://www.mpam.mp.br/images/CT_N%C2%BA_033-2019-MP-PGJ_8bab4.pdf" TargetMode="External"/><Relationship Id="rId20" Type="http://schemas.openxmlformats.org/officeDocument/2006/relationships/hyperlink" Target="https://www.mpam.mp.br/images/Contrato_n%C2%BA_032.2018_-_MP-PGJ_4c328.pdf" TargetMode="External"/><Relationship Id="rId29" Type="http://schemas.openxmlformats.org/officeDocument/2006/relationships/hyperlink" Target="https://www.mpam.mp.br/images/CT_12-2023_-_MP-PGJ_f3cba.pdf" TargetMode="External"/><Relationship Id="rId1" Type="http://schemas.openxmlformats.org/officeDocument/2006/relationships/hyperlink" Target="https://www.mpam.mp.br/images/FATURA_79346_2024_RECHE_GALDEANO_dc0ad.pdf" TargetMode="External"/><Relationship Id="rId6" Type="http://schemas.openxmlformats.org/officeDocument/2006/relationships/hyperlink" Target="https://www.mpam.mp.br/images/NFS_21022_2024_SIDI_SERVI%C3%87OS_9629a.pdf" TargetMode="External"/><Relationship Id="rId11" Type="http://schemas.openxmlformats.org/officeDocument/2006/relationships/hyperlink" Target="https://www.mpam.mp.br/images/RECIBO_08_2024_MARIA_DA_GLORIA_479b8.pdf" TargetMode="External"/><Relationship Id="rId24" Type="http://schemas.openxmlformats.org/officeDocument/2006/relationships/hyperlink" Target="https://www.mpam.mp.br/images/CCT_n%C2%BA_03-2024-MP-PGJ_2807b.pdf" TargetMode="External"/><Relationship Id="rId32" Type="http://schemas.openxmlformats.org/officeDocument/2006/relationships/hyperlink" Target="https://www.mpam.mp.br/images/RECIBO_08_2024_ARTUR_SANTOS_b89ab.pdf" TargetMode="External"/><Relationship Id="rId37" Type="http://schemas.openxmlformats.org/officeDocument/2006/relationships/hyperlink" Target="https://www.mpam.mp.br/images/FATURA_019012_2024_SENCINET_1b9b9.pdf" TargetMode="External"/><Relationship Id="rId5" Type="http://schemas.openxmlformats.org/officeDocument/2006/relationships/hyperlink" Target="https://www.mpam.mp.br/images/MEMORANDO_169_2024_TJ_ebbaf.pdf" TargetMode="External"/><Relationship Id="rId15" Type="http://schemas.openxmlformats.org/officeDocument/2006/relationships/hyperlink" Target="https://www.mpam.mp.br/images/RECIBO_08_2024_VANIAS_BATISTA_d1f94.pdf" TargetMode="External"/><Relationship Id="rId23" Type="http://schemas.openxmlformats.org/officeDocument/2006/relationships/hyperlink" Target="https://www.mpam.mp.br/images/CCT_n%C2%BA_03-2024-MP-PGJ_2807b.pdf" TargetMode="External"/><Relationship Id="rId28" Type="http://schemas.openxmlformats.org/officeDocument/2006/relationships/hyperlink" Target="https://www.mpam.mp.br/images/CT_12-2023_-_MP-PGJ_f3cba.pdf" TargetMode="External"/><Relationship Id="rId36" Type="http://schemas.openxmlformats.org/officeDocument/2006/relationships/hyperlink" Target="https://www.mpam.mp.br/images/2%C2%BA_TA_ao_CT_013-2021_-_MP-PGJ_f9615.pdf" TargetMode="External"/><Relationship Id="rId10" Type="http://schemas.openxmlformats.org/officeDocument/2006/relationships/hyperlink" Target="https://www.mpam.mp.br/images/RECIBO_08_2024_JOSIELE_04eae.pdf" TargetMode="External"/><Relationship Id="rId19" Type="http://schemas.openxmlformats.org/officeDocument/2006/relationships/hyperlink" Target="https://www.mpam.mp.br/images/Contrato_n%C2%BA_032.2018_-_MP-PGJ_4c328.pdf" TargetMode="External"/><Relationship Id="rId31" Type="http://schemas.openxmlformats.org/officeDocument/2006/relationships/hyperlink" Target="https://www.mpam.mp.br/images/RECIBO_08_2024_JOSIVAN_50b88.pdf" TargetMode="External"/><Relationship Id="rId4" Type="http://schemas.openxmlformats.org/officeDocument/2006/relationships/hyperlink" Target="https://www.mpam.mp.br/images/FATURA_202400118_2024_POWERTECH_b99e9.pdf" TargetMode="External"/><Relationship Id="rId9" Type="http://schemas.openxmlformats.org/officeDocument/2006/relationships/hyperlink" Target="https://www.mpam.mp.br/images/RECIBO_08_2024_ALVES_LIRA_f682f.pdf" TargetMode="External"/><Relationship Id="rId14" Type="http://schemas.openxmlformats.org/officeDocument/2006/relationships/hyperlink" Target="https://www.mpam.mp.br/images/RECIBO_071_2024_COENCIL_48732.pdf" TargetMode="External"/><Relationship Id="rId22" Type="http://schemas.openxmlformats.org/officeDocument/2006/relationships/hyperlink" Target="https://www.mpam.mp.br/images/CT_n%C2%BA_004-2021-MP-PGJ_95ba7.pdf" TargetMode="External"/><Relationship Id="rId27" Type="http://schemas.openxmlformats.org/officeDocument/2006/relationships/hyperlink" Target="https://www.mpam.mp.br/images/CT_n%C2%BA_016-2020-MP-PGJ_5f566.pdf" TargetMode="External"/><Relationship Id="rId30" Type="http://schemas.openxmlformats.org/officeDocument/2006/relationships/hyperlink" Target="https://www.mpam.mp.br/images/CT_06-2023_-_MP-PGJ_07b55.pdf" TargetMode="External"/><Relationship Id="rId35" Type="http://schemas.openxmlformats.org/officeDocument/2006/relationships/hyperlink" Target="https://www.mpam.mp.br/images/3_TA_ao_CT_N%C2%BA_022-2021_-_MP-PGJ_3d457.pdf" TargetMode="External"/><Relationship Id="rId8" Type="http://schemas.openxmlformats.org/officeDocument/2006/relationships/hyperlink" Target="https://www.mpam.mp.br/images/RECIBO_07_2024_MARIA_DA_GLORIA_112f3.pdf" TargetMode="External"/><Relationship Id="rId3" Type="http://schemas.openxmlformats.org/officeDocument/2006/relationships/hyperlink" Target="https://www.mpam.mp.br/images/FATURA_202400095_2024_POWERTECH_57b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70" zoomScaleNormal="70" workbookViewId="0">
      <selection activeCell="N9" sqref="N9"/>
    </sheetView>
  </sheetViews>
  <sheetFormatPr defaultRowHeight="15"/>
  <cols>
    <col min="1" max="1" width="12.7109375" customWidth="1"/>
    <col min="2" max="2" width="9.7109375" bestFit="1" customWidth="1"/>
    <col min="3" max="3" width="21.42578125" bestFit="1" customWidth="1"/>
    <col min="4" max="4" width="35.5703125" customWidth="1"/>
    <col min="5" max="5" width="29.5703125" style="2" customWidth="1"/>
    <col min="6" max="6" width="24.5703125" style="3" bestFit="1" customWidth="1"/>
    <col min="7" max="7" width="24.85546875" bestFit="1" customWidth="1"/>
    <col min="8" max="8" width="11.7109375" hidden="1" customWidth="1"/>
    <col min="9" max="9" width="16.42578125" hidden="1" customWidth="1"/>
    <col min="10" max="10" width="16" bestFit="1" customWidth="1"/>
    <col min="11" max="11" width="18.7109375" customWidth="1"/>
    <col min="12" max="12" width="16.42578125" bestFit="1" customWidth="1"/>
    <col min="13" max="13" width="19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SETEMBRO/2024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15.7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41.75">
      <c r="A7" s="15" t="s">
        <v>15</v>
      </c>
      <c r="B7" s="16">
        <v>1</v>
      </c>
      <c r="C7" s="16">
        <v>3146650215</v>
      </c>
      <c r="D7" s="17" t="s">
        <v>16</v>
      </c>
      <c r="E7" s="18" t="s">
        <v>17</v>
      </c>
      <c r="F7" s="19" t="s">
        <v>18</v>
      </c>
      <c r="G7" s="20">
        <v>45539</v>
      </c>
      <c r="H7" s="21" t="s">
        <v>19</v>
      </c>
      <c r="I7" s="22">
        <v>24545.87</v>
      </c>
      <c r="J7" s="23">
        <v>45539</v>
      </c>
      <c r="K7" s="17" t="s">
        <v>20</v>
      </c>
      <c r="L7" s="22">
        <f>5698.79+18847.08</f>
        <v>24545.870000000003</v>
      </c>
      <c r="M7" s="21" t="s">
        <v>21</v>
      </c>
    </row>
    <row r="8" spans="1:13" ht="157.5">
      <c r="A8" s="15" t="s">
        <v>15</v>
      </c>
      <c r="B8" s="16">
        <v>2</v>
      </c>
      <c r="C8" s="16">
        <v>26605545000115</v>
      </c>
      <c r="D8" s="17" t="s">
        <v>22</v>
      </c>
      <c r="E8" s="18" t="s">
        <v>23</v>
      </c>
      <c r="F8" s="19" t="s">
        <v>24</v>
      </c>
      <c r="G8" s="20">
        <v>45544</v>
      </c>
      <c r="H8" s="21" t="s">
        <v>25</v>
      </c>
      <c r="I8" s="22">
        <v>3150</v>
      </c>
      <c r="J8" s="23">
        <v>45544</v>
      </c>
      <c r="K8" s="17" t="s">
        <v>20</v>
      </c>
      <c r="L8" s="22">
        <v>3150</v>
      </c>
      <c r="M8" s="21" t="s">
        <v>26</v>
      </c>
    </row>
    <row r="9" spans="1:13" ht="157.5">
      <c r="A9" s="15" t="s">
        <v>15</v>
      </c>
      <c r="B9" s="16">
        <v>3</v>
      </c>
      <c r="C9" s="16">
        <v>26605545000115</v>
      </c>
      <c r="D9" s="17" t="s">
        <v>22</v>
      </c>
      <c r="E9" s="18" t="s">
        <v>23</v>
      </c>
      <c r="F9" s="19" t="s">
        <v>24</v>
      </c>
      <c r="G9" s="20">
        <v>45544</v>
      </c>
      <c r="H9" s="21" t="s">
        <v>27</v>
      </c>
      <c r="I9" s="22">
        <v>450</v>
      </c>
      <c r="J9" s="23">
        <v>45544</v>
      </c>
      <c r="K9" s="17" t="s">
        <v>20</v>
      </c>
      <c r="L9" s="22">
        <v>450</v>
      </c>
      <c r="M9" s="21" t="s">
        <v>26</v>
      </c>
    </row>
    <row r="10" spans="1:13" ht="157.5">
      <c r="A10" s="15" t="s">
        <v>15</v>
      </c>
      <c r="B10" s="16">
        <v>4</v>
      </c>
      <c r="C10" s="16">
        <v>84468636000152</v>
      </c>
      <c r="D10" s="17" t="s">
        <v>28</v>
      </c>
      <c r="E10" s="18" t="s">
        <v>29</v>
      </c>
      <c r="F10" s="19" t="s">
        <v>30</v>
      </c>
      <c r="G10" s="20">
        <v>45544</v>
      </c>
      <c r="H10" s="21" t="s">
        <v>31</v>
      </c>
      <c r="I10" s="22">
        <v>74339.039999999994</v>
      </c>
      <c r="J10" s="23">
        <v>45551</v>
      </c>
      <c r="K10" s="17" t="s">
        <v>32</v>
      </c>
      <c r="L10" s="22">
        <v>74339.039999999994</v>
      </c>
      <c r="M10" s="21" t="s">
        <v>33</v>
      </c>
    </row>
    <row r="11" spans="1:13" ht="105">
      <c r="A11" s="15" t="s">
        <v>15</v>
      </c>
      <c r="B11" s="16">
        <v>5</v>
      </c>
      <c r="C11" s="16">
        <v>4301769000109</v>
      </c>
      <c r="D11" s="17" t="s">
        <v>34</v>
      </c>
      <c r="E11" s="17" t="s">
        <v>35</v>
      </c>
      <c r="F11" s="19" t="s">
        <v>36</v>
      </c>
      <c r="G11" s="20">
        <v>45545</v>
      </c>
      <c r="H11" s="21" t="s">
        <v>37</v>
      </c>
      <c r="I11" s="22">
        <v>5292.44</v>
      </c>
      <c r="J11" s="24">
        <v>45545</v>
      </c>
      <c r="K11" s="17" t="s">
        <v>20</v>
      </c>
      <c r="L11" s="22">
        <v>5292.44</v>
      </c>
      <c r="M11" s="21" t="s">
        <v>38</v>
      </c>
    </row>
    <row r="12" spans="1:13" ht="132" customHeight="1">
      <c r="A12" s="15" t="s">
        <v>15</v>
      </c>
      <c r="B12" s="16">
        <v>6</v>
      </c>
      <c r="C12" s="16">
        <v>5155244250</v>
      </c>
      <c r="D12" s="17" t="s">
        <v>39</v>
      </c>
      <c r="E12" s="18" t="s">
        <v>40</v>
      </c>
      <c r="F12" s="19" t="s">
        <v>18</v>
      </c>
      <c r="G12" s="20">
        <v>45546</v>
      </c>
      <c r="H12" s="21" t="s">
        <v>41</v>
      </c>
      <c r="I12" s="22">
        <v>1900</v>
      </c>
      <c r="J12" s="23">
        <v>45546</v>
      </c>
      <c r="K12" s="17" t="s">
        <v>20</v>
      </c>
      <c r="L12" s="22">
        <v>1900</v>
      </c>
      <c r="M12" s="21" t="s">
        <v>42</v>
      </c>
    </row>
    <row r="13" spans="1:13" ht="110.25">
      <c r="A13" s="15" t="s">
        <v>15</v>
      </c>
      <c r="B13" s="16">
        <v>7</v>
      </c>
      <c r="C13" s="16">
        <v>81838018115</v>
      </c>
      <c r="D13" s="17" t="s">
        <v>43</v>
      </c>
      <c r="E13" s="18" t="s">
        <v>44</v>
      </c>
      <c r="F13" s="19" t="s">
        <v>18</v>
      </c>
      <c r="G13" s="20">
        <v>45546</v>
      </c>
      <c r="H13" s="21" t="s">
        <v>45</v>
      </c>
      <c r="I13" s="22">
        <v>3293.95</v>
      </c>
      <c r="J13" s="23">
        <v>45546</v>
      </c>
      <c r="K13" s="17" t="s">
        <v>20</v>
      </c>
      <c r="L13" s="22">
        <f>35.24+3258.71</f>
        <v>3293.95</v>
      </c>
      <c r="M13" s="21" t="s">
        <v>46</v>
      </c>
    </row>
    <row r="14" spans="1:13" ht="157.5">
      <c r="A14" s="15" t="s">
        <v>15</v>
      </c>
      <c r="B14" s="16">
        <v>8</v>
      </c>
      <c r="C14" s="25">
        <v>84468636000152</v>
      </c>
      <c r="D14" s="17" t="s">
        <v>47</v>
      </c>
      <c r="E14" s="18" t="s">
        <v>48</v>
      </c>
      <c r="F14" s="19" t="s">
        <v>30</v>
      </c>
      <c r="G14" s="20">
        <v>45551</v>
      </c>
      <c r="H14" s="21" t="s">
        <v>49</v>
      </c>
      <c r="I14" s="22">
        <v>52207.47</v>
      </c>
      <c r="J14" s="23">
        <v>45551</v>
      </c>
      <c r="K14" s="17" t="s">
        <v>20</v>
      </c>
      <c r="L14" s="22">
        <f>6074.23+46133.24</f>
        <v>52207.47</v>
      </c>
      <c r="M14" s="21" t="s">
        <v>33</v>
      </c>
    </row>
    <row r="15" spans="1:13" ht="141.75">
      <c r="A15" s="15" t="s">
        <v>15</v>
      </c>
      <c r="B15" s="16">
        <v>9</v>
      </c>
      <c r="C15" s="16">
        <v>22224520000110</v>
      </c>
      <c r="D15" s="17" t="s">
        <v>50</v>
      </c>
      <c r="E15" s="18" t="s">
        <v>51</v>
      </c>
      <c r="F15" s="19" t="s">
        <v>52</v>
      </c>
      <c r="G15" s="20">
        <v>45551</v>
      </c>
      <c r="H15" s="21" t="s">
        <v>53</v>
      </c>
      <c r="I15" s="22">
        <v>3344</v>
      </c>
      <c r="J15" s="23">
        <v>45551</v>
      </c>
      <c r="K15" s="17" t="s">
        <v>20</v>
      </c>
      <c r="L15" s="22">
        <f>3183.49+160.51</f>
        <v>3344</v>
      </c>
      <c r="M15" s="21" t="s">
        <v>54</v>
      </c>
    </row>
    <row r="16" spans="1:13" ht="141.75">
      <c r="A16" s="15" t="s">
        <v>15</v>
      </c>
      <c r="B16" s="16">
        <v>10</v>
      </c>
      <c r="C16" s="16">
        <v>22224520000110</v>
      </c>
      <c r="D16" s="17" t="s">
        <v>50</v>
      </c>
      <c r="E16" s="18" t="s">
        <v>55</v>
      </c>
      <c r="F16" s="19" t="s">
        <v>56</v>
      </c>
      <c r="G16" s="20">
        <v>45551</v>
      </c>
      <c r="H16" s="21" t="s">
        <v>57</v>
      </c>
      <c r="I16" s="22">
        <v>3344</v>
      </c>
      <c r="J16" s="23">
        <v>45551</v>
      </c>
      <c r="K16" s="17" t="s">
        <v>20</v>
      </c>
      <c r="L16" s="22">
        <f>3183.49+160.51</f>
        <v>3344</v>
      </c>
      <c r="M16" s="21" t="s">
        <v>54</v>
      </c>
    </row>
    <row r="17" spans="1:14" ht="141.75">
      <c r="A17" s="15" t="s">
        <v>15</v>
      </c>
      <c r="B17" s="16">
        <v>11</v>
      </c>
      <c r="C17" s="16">
        <v>22224520000110</v>
      </c>
      <c r="D17" s="17" t="s">
        <v>50</v>
      </c>
      <c r="E17" s="18" t="s">
        <v>58</v>
      </c>
      <c r="F17" s="19" t="s">
        <v>59</v>
      </c>
      <c r="G17" s="20">
        <v>45551</v>
      </c>
      <c r="H17" s="21" t="s">
        <v>60</v>
      </c>
      <c r="I17" s="22">
        <v>3344</v>
      </c>
      <c r="J17" s="23">
        <v>45551</v>
      </c>
      <c r="K17" s="17" t="s">
        <v>20</v>
      </c>
      <c r="L17" s="22">
        <f>3183.49+160.51</f>
        <v>3344</v>
      </c>
      <c r="M17" s="21" t="s">
        <v>54</v>
      </c>
    </row>
    <row r="18" spans="1:14" ht="150" customHeight="1">
      <c r="A18" s="15" t="s">
        <v>15</v>
      </c>
      <c r="B18" s="16">
        <v>12</v>
      </c>
      <c r="C18" s="16">
        <v>8713403000190</v>
      </c>
      <c r="D18" s="17" t="s">
        <v>61</v>
      </c>
      <c r="E18" s="18" t="s">
        <v>62</v>
      </c>
      <c r="F18" s="19" t="s">
        <v>63</v>
      </c>
      <c r="G18" s="20">
        <v>45554</v>
      </c>
      <c r="H18" s="21" t="s">
        <v>64</v>
      </c>
      <c r="I18" s="22">
        <v>9366.66</v>
      </c>
      <c r="J18" s="23">
        <v>45554</v>
      </c>
      <c r="K18" s="17" t="s">
        <v>20</v>
      </c>
      <c r="L18" s="22">
        <f>449.6+8917.06</f>
        <v>9366.66</v>
      </c>
      <c r="M18" s="21" t="s">
        <v>65</v>
      </c>
      <c r="N18" s="26"/>
    </row>
    <row r="19" spans="1:14" ht="150" customHeight="1">
      <c r="A19" s="15" t="s">
        <v>15</v>
      </c>
      <c r="B19" s="16">
        <v>13</v>
      </c>
      <c r="C19" s="16">
        <v>5828884000190</v>
      </c>
      <c r="D19" s="17" t="s">
        <v>66</v>
      </c>
      <c r="E19" s="18" t="s">
        <v>67</v>
      </c>
      <c r="F19" s="19" t="s">
        <v>18</v>
      </c>
      <c r="G19" s="20">
        <v>45555</v>
      </c>
      <c r="H19" s="21" t="s">
        <v>68</v>
      </c>
      <c r="I19" s="22">
        <v>96328.06</v>
      </c>
      <c r="J19" s="23">
        <v>45555</v>
      </c>
      <c r="K19" s="17" t="s">
        <v>20</v>
      </c>
      <c r="L19" s="22">
        <f>4623.75+91704.31</f>
        <v>96328.06</v>
      </c>
      <c r="M19" s="21" t="s">
        <v>69</v>
      </c>
      <c r="N19" s="26"/>
    </row>
    <row r="20" spans="1:14" ht="150" customHeight="1">
      <c r="A20" s="15" t="s">
        <v>15</v>
      </c>
      <c r="B20" s="16">
        <v>14</v>
      </c>
      <c r="C20" s="16">
        <v>40746380291</v>
      </c>
      <c r="D20" s="17" t="s">
        <v>70</v>
      </c>
      <c r="E20" s="18" t="s">
        <v>71</v>
      </c>
      <c r="F20" s="19" t="s">
        <v>72</v>
      </c>
      <c r="G20" s="20">
        <v>45558</v>
      </c>
      <c r="H20" s="21" t="s">
        <v>73</v>
      </c>
      <c r="I20" s="22">
        <v>2500</v>
      </c>
      <c r="J20" s="23">
        <v>45558</v>
      </c>
      <c r="K20" s="17" t="s">
        <v>20</v>
      </c>
      <c r="L20" s="22">
        <v>2500</v>
      </c>
      <c r="M20" s="21" t="s">
        <v>74</v>
      </c>
      <c r="N20" s="26"/>
    </row>
    <row r="21" spans="1:14" ht="150" customHeight="1">
      <c r="A21" s="15" t="s">
        <v>15</v>
      </c>
      <c r="B21" s="16">
        <v>15</v>
      </c>
      <c r="C21" s="16">
        <v>40746380291</v>
      </c>
      <c r="D21" s="17" t="s">
        <v>70</v>
      </c>
      <c r="E21" s="18" t="s">
        <v>75</v>
      </c>
      <c r="F21" s="19" t="s">
        <v>18</v>
      </c>
      <c r="G21" s="20">
        <v>45558</v>
      </c>
      <c r="H21" s="21" t="s">
        <v>76</v>
      </c>
      <c r="I21" s="22">
        <v>2500</v>
      </c>
      <c r="J21" s="23">
        <v>45558</v>
      </c>
      <c r="K21" s="17" t="s">
        <v>20</v>
      </c>
      <c r="L21" s="22">
        <f>335.15+2164.85</f>
        <v>2500</v>
      </c>
      <c r="M21" s="21" t="s">
        <v>77</v>
      </c>
      <c r="N21" s="26"/>
    </row>
    <row r="22" spans="1:14" ht="150" customHeight="1">
      <c r="A22" s="15" t="s">
        <v>15</v>
      </c>
      <c r="B22" s="16">
        <v>16</v>
      </c>
      <c r="C22" s="16">
        <v>45629331272</v>
      </c>
      <c r="D22" s="17" t="s">
        <v>78</v>
      </c>
      <c r="E22" s="18" t="s">
        <v>79</v>
      </c>
      <c r="F22" s="19" t="s">
        <v>18</v>
      </c>
      <c r="G22" s="20">
        <v>45559</v>
      </c>
      <c r="H22" s="21" t="s">
        <v>80</v>
      </c>
      <c r="I22" s="22">
        <v>6000</v>
      </c>
      <c r="J22" s="23">
        <v>45559</v>
      </c>
      <c r="K22" s="17" t="s">
        <v>20</v>
      </c>
      <c r="L22" s="22">
        <f>598.67+5401.33</f>
        <v>6000</v>
      </c>
      <c r="M22" s="21" t="s">
        <v>81</v>
      </c>
      <c r="N22" s="26"/>
    </row>
    <row r="23" spans="1:14" ht="150" customHeight="1">
      <c r="A23" s="15" t="s">
        <v>15</v>
      </c>
      <c r="B23" s="16">
        <v>17</v>
      </c>
      <c r="C23" s="16">
        <v>60192496204</v>
      </c>
      <c r="D23" s="17" t="s">
        <v>82</v>
      </c>
      <c r="E23" s="18" t="s">
        <v>83</v>
      </c>
      <c r="F23" s="19" t="s">
        <v>18</v>
      </c>
      <c r="G23" s="20">
        <v>45562</v>
      </c>
      <c r="H23" s="21" t="s">
        <v>84</v>
      </c>
      <c r="I23" s="22">
        <v>5500</v>
      </c>
      <c r="J23" s="23">
        <v>45562</v>
      </c>
      <c r="K23" s="17" t="s">
        <v>20</v>
      </c>
      <c r="L23" s="22">
        <f>461.17+5038.83</f>
        <v>5500</v>
      </c>
      <c r="M23" s="21" t="s">
        <v>85</v>
      </c>
      <c r="N23" s="26"/>
    </row>
    <row r="24" spans="1:14" ht="157.5">
      <c r="A24" s="15" t="s">
        <v>15</v>
      </c>
      <c r="B24" s="16">
        <v>18</v>
      </c>
      <c r="C24" s="16">
        <v>33179565000137</v>
      </c>
      <c r="D24" s="17" t="s">
        <v>86</v>
      </c>
      <c r="E24" s="18" t="s">
        <v>87</v>
      </c>
      <c r="F24" s="19" t="s">
        <v>88</v>
      </c>
      <c r="G24" s="20">
        <v>45565</v>
      </c>
      <c r="H24" s="21" t="s">
        <v>89</v>
      </c>
      <c r="I24" s="22">
        <v>22123.53</v>
      </c>
      <c r="J24" s="23">
        <v>45565</v>
      </c>
      <c r="K24" s="17" t="s">
        <v>20</v>
      </c>
      <c r="L24" s="22">
        <f>1061.93+21061.6</f>
        <v>22123.53</v>
      </c>
      <c r="M24" s="21" t="s">
        <v>90</v>
      </c>
      <c r="N24" s="26"/>
    </row>
    <row r="25" spans="1:14" ht="141.75">
      <c r="A25" s="15" t="s">
        <v>15</v>
      </c>
      <c r="B25" s="16">
        <v>19</v>
      </c>
      <c r="C25" s="16">
        <v>33179565000137</v>
      </c>
      <c r="D25" s="17" t="s">
        <v>86</v>
      </c>
      <c r="E25" s="18" t="s">
        <v>91</v>
      </c>
      <c r="F25" s="19" t="s">
        <v>92</v>
      </c>
      <c r="G25" s="20">
        <v>45565</v>
      </c>
      <c r="H25" s="21" t="s">
        <v>93</v>
      </c>
      <c r="I25" s="22">
        <v>9604.19</v>
      </c>
      <c r="J25" s="23">
        <v>45565</v>
      </c>
      <c r="K25" s="17" t="s">
        <v>20</v>
      </c>
      <c r="L25" s="22">
        <f>461+9143.19</f>
        <v>9604.19</v>
      </c>
      <c r="M25" s="21" t="s">
        <v>94</v>
      </c>
      <c r="N25" s="26"/>
    </row>
    <row r="26" spans="1:14" ht="15.75">
      <c r="A26" s="27" t="s">
        <v>95</v>
      </c>
      <c r="B26" s="28"/>
      <c r="C26" s="28"/>
      <c r="D26" s="29"/>
      <c r="E26" s="30"/>
      <c r="F26" s="31"/>
      <c r="G26" s="32"/>
      <c r="H26" s="33"/>
      <c r="I26" s="34"/>
      <c r="J26" s="35"/>
      <c r="K26" s="29"/>
      <c r="L26" s="34"/>
      <c r="M26" s="33"/>
      <c r="N26" s="26"/>
    </row>
    <row r="27" spans="1:14">
      <c r="A27" s="36" t="str">
        <f>[1]Bens!A24</f>
        <v>Data da última atualização:01/10/2024</v>
      </c>
      <c r="B27" s="37"/>
      <c r="C27" s="4"/>
      <c r="D27" s="1"/>
    </row>
    <row r="28" spans="1:14">
      <c r="A28" s="38" t="s">
        <v>96</v>
      </c>
      <c r="B28" s="38"/>
      <c r="C28" s="38"/>
      <c r="D28" s="38"/>
    </row>
    <row r="29" spans="1:14">
      <c r="A29" s="38" t="s">
        <v>97</v>
      </c>
      <c r="B29" s="38"/>
      <c r="C29" s="38"/>
      <c r="D29" s="38"/>
    </row>
    <row r="30" spans="1:14">
      <c r="A30" s="38" t="s">
        <v>98</v>
      </c>
      <c r="B30" s="38"/>
      <c r="C30" s="38"/>
      <c r="D30" s="1"/>
    </row>
  </sheetData>
  <mergeCells count="1">
    <mergeCell ref="A2:M2"/>
  </mergeCells>
  <conditionalFormatting sqref="C13 C18 C10 C26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14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15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7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12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8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9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11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16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17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19:C24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2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18" r:id="rId1"/>
    <hyperlink ref="F15" r:id="rId2"/>
    <hyperlink ref="F16" r:id="rId3"/>
    <hyperlink ref="F17" r:id="rId4"/>
    <hyperlink ref="F11" r:id="rId5"/>
    <hyperlink ref="F8" r:id="rId6"/>
    <hyperlink ref="F9" r:id="rId7"/>
    <hyperlink ref="F20" r:id="rId8"/>
    <hyperlink ref="F19" r:id="rId9"/>
    <hyperlink ref="F12" r:id="rId10"/>
    <hyperlink ref="F21" r:id="rId11"/>
    <hyperlink ref="F13" r:id="rId12"/>
    <hyperlink ref="F14" r:id="rId13"/>
    <hyperlink ref="F10" r:id="rId14"/>
    <hyperlink ref="F7" r:id="rId15"/>
    <hyperlink ref="E7" r:id="rId16"/>
    <hyperlink ref="E8" r:id="rId17"/>
    <hyperlink ref="E9" r:id="rId18"/>
    <hyperlink ref="E10" r:id="rId19"/>
    <hyperlink ref="E14" r:id="rId20"/>
    <hyperlink ref="E12" r:id="rId21"/>
    <hyperlink ref="E13" r:id="rId22"/>
    <hyperlink ref="E15" r:id="rId23"/>
    <hyperlink ref="E16" r:id="rId24"/>
    <hyperlink ref="E17" r:id="rId25"/>
    <hyperlink ref="E18" r:id="rId26"/>
    <hyperlink ref="E19" r:id="rId27"/>
    <hyperlink ref="E20" r:id="rId28"/>
    <hyperlink ref="E21" r:id="rId29"/>
    <hyperlink ref="E22" r:id="rId30"/>
    <hyperlink ref="F22" r:id="rId31"/>
    <hyperlink ref="F23" r:id="rId32"/>
    <hyperlink ref="F24" r:id="rId33"/>
    <hyperlink ref="E23" r:id="rId34"/>
    <hyperlink ref="E24" r:id="rId35" display="https://www.mpam.mp.br/images/3_TA_ao_CT_N%C2%BA_022-2021_-_MP-PGJ_3d457.pdf"/>
    <hyperlink ref="E25" r:id="rId36"/>
    <hyperlink ref="F25" r:id="rId37"/>
  </hyperlinks>
  <pageMargins left="0.511811024" right="0.511811024" top="0.78740157499999996" bottom="0.78740157499999996" header="0.31496062000000002" footer="0.31496062000000002"/>
  <pageSetup scale="40" orientation="portrait" r:id="rId38"/>
  <drawing r:id="rId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B6BC9-C114-4585-8217-EC7B7CB6FBB2}"/>
</file>

<file path=customXml/itemProps2.xml><?xml version="1.0" encoding="utf-8"?>
<ds:datastoreItem xmlns:ds="http://schemas.openxmlformats.org/officeDocument/2006/customXml" ds:itemID="{E6B200F6-3A8E-4937-8153-1388DA42D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2024-10-01T15:58:35Z</cp:lastPrinted>
  <dcterms:created xsi:type="dcterms:W3CDTF">2024-10-01T15:56:43Z</dcterms:created>
  <dcterms:modified xsi:type="dcterms:W3CDTF">2024-10-01T15:58:48Z</dcterms:modified>
</cp:coreProperties>
</file>