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rinabarbosa\OneDrive - Procuradoria Geral de Justiça - MPAM\DOF\ANO 2024\TRANSPARÊNCIA\6 -  ORDEM CRONOLÓGICA DE PAGAMENTO\10.Outubro\"/>
    </mc:Choice>
  </mc:AlternateContent>
  <bookViews>
    <workbookView xWindow="0" yWindow="0" windowWidth="28800" windowHeight="12315"/>
  </bookViews>
  <sheets>
    <sheet name="Locações" sheetId="1" r:id="rId1"/>
  </sheets>
  <externalReferences>
    <externalReference r:id="rId2"/>
  </externalReferences>
  <definedNames>
    <definedName name="_xlnm._FilterDatabase" localSheetId="0" hidden="1">Locações!$D$1:$D$22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L17" i="1"/>
  <c r="L16" i="1"/>
  <c r="L15" i="1"/>
  <c r="L14" i="1"/>
  <c r="L13" i="1"/>
  <c r="L11" i="1"/>
  <c r="L9" i="1"/>
  <c r="L8" i="1"/>
  <c r="L7" i="1"/>
  <c r="A2" i="1"/>
</calcChain>
</file>

<file path=xl/sharedStrings.xml><?xml version="1.0" encoding="utf-8"?>
<sst xmlns="http://schemas.openxmlformats.org/spreadsheetml/2006/main" count="96" uniqueCount="68">
  <si>
    <t>ORDEM CRONOLÓGICA DE PAGAMENTOS – PGJ/AM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</si>
  <si>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</si>
  <si>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</si>
  <si>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</si>
  <si>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</si>
  <si>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</si>
  <si>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</si>
  <si>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</si>
  <si>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</si>
  <si>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</si>
  <si>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</si>
  <si>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</si>
  <si>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</si>
  <si>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</si>
  <si>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</si>
  <si>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OUTUBRO</t>
  </si>
  <si>
    <t>SENCINET BRASIL SERVICOS DE TELECOMUNICACOES LTDA</t>
  </si>
  <si>
    <t xml:space="preserve">Liquidação da NE nº 2024NE0000047 - Ref. serviço de locação de equipamentos para links de comunicação (CA 022/2021 - MP/PGJ - 3° TA) referente a Junho/2024, conf. NFS-e n° 18921 e documentos no SEI 2024.022171.
</t>
  </si>
  <si>
    <t>18921/2024</t>
  </si>
  <si>
    <t>3458/2024</t>
  </si>
  <si>
    <t>-</t>
  </si>
  <si>
    <t>2024.022171</t>
  </si>
  <si>
    <t>FAST AUTOMOTIVE E TURISMO LTDA</t>
  </si>
  <si>
    <t xml:space="preserve">Liquidação da NE nº 2024NE0000781 - Ref. prestação de serviço de locação de veículo executivo (CA 036/2023 - MP/PGJ) conf. NFS-e n° 874 e documentos no SEI 2024.022779.
</t>
  </si>
  <si>
    <t>874/2024</t>
  </si>
  <si>
    <t>3480/2024</t>
  </si>
  <si>
    <t>2024.022779</t>
  </si>
  <si>
    <t>Liquidação da NE nº 2024NE0000050 - Ref. prest. serv. locação de equipamentos de links de comunicação (CA 013/2021 - MP/PGJ) ref. a Junho/2024 conf. NFS n° 18920 e documentos no SEI 2024.022172.</t>
  </si>
  <si>
    <t>18920/2024</t>
  </si>
  <si>
    <t>3525/2024</t>
  </si>
  <si>
    <t>2024.022172</t>
  </si>
  <si>
    <t>Liquidação da NE nº 2024NE0001833 - Ref. prest. serv. locação de equipamentos de links de comunicação (CA 013/2021 - MP/PGJ) ref. a Junho/2024 conf. NFS n° 18920 e documentos no SEI 2024.022172.</t>
  </si>
  <si>
    <t>3526/2024</t>
  </si>
  <si>
    <t>SAMUEL MENDES DA SILVA</t>
  </si>
  <si>
    <t>Liquidação da NE nº 2024NE0000543 - Ref. a locação de imóvel em Juruá/AM (CA 004/2021-MP/PGJ) referente a SETEMBRO/2024 conforme documentos no PI-SEI 2024.022569.</t>
  </si>
  <si>
    <t>3548/2024</t>
  </si>
  <si>
    <t>2024.022569</t>
  </si>
  <si>
    <t>JOSIELE SILVA DE SOUZA</t>
  </si>
  <si>
    <t>Liquidação da NE nº 2024NE0000024 - Locação de imóvel em URUCURITUBA (CA N°  003/2023-MP/PGJ) referente a SETEMBRO/2024, conforme documentos do PI-SEI 2024.022667.</t>
  </si>
  <si>
    <t>RECIBO 09/10</t>
  </si>
  <si>
    <t>3549/2024</t>
  </si>
  <si>
    <t>2024.022667</t>
  </si>
  <si>
    <t>COENCIL EMPREENDIMENTOS IMOBILIÁRIOS LTDA</t>
  </si>
  <si>
    <t>Liquidação da NE nº 2024NE0001991 - Locação de dois imóveis (CA N° 032/2018-MP/PGJ) referente a SETEMBRO/2024 conforme documentos do PI-SEI 2024.022452.</t>
  </si>
  <si>
    <t>RECIBO Nº  72/2024</t>
  </si>
  <si>
    <t>3550/2024</t>
  </si>
  <si>
    <t>2024.022452</t>
  </si>
  <si>
    <t>ALVES LIRA LTDA</t>
  </si>
  <si>
    <t xml:space="preserve">Liquidação da NE nº 2024NE0000002 - Ref. serviço de locação de imóvel na Rua Belo Horizonte n° 500, Aleixo, (CA 016/2020 - MP/PGJ) ref. a Setembro/2024, conf. documentos no SEI 2024.022900. 
</t>
  </si>
  <si>
    <t>3587/2024</t>
  </si>
  <si>
    <t>2024.022900</t>
  </si>
  <si>
    <t>RECHE GALDEANO &amp; CIA LTDA</t>
  </si>
  <si>
    <t xml:space="preserve">Liquidação da NE nº 2024NE0000915 - Ref. prestação de serviço de locação de imóvel sem mão de obra (CA 003/2024 - MP/PGJ) ref a Setembro/2024, conf. fatura n° 81931 e documentos no SEI 2024.023087. 
</t>
  </si>
  <si>
    <t>FATURA nº 81931</t>
  </si>
  <si>
    <t>3588/2024</t>
  </si>
  <si>
    <t>2024.023087</t>
  </si>
  <si>
    <t xml:space="preserve"> VANIAS BATISTA MENDONÇA</t>
  </si>
  <si>
    <t>Liquidação da NE nº 2024NE0002351 - Serviço locação de imovel (CA N° 033/2019 - MP/PGJ) referente a SETEMBRO/2024, conforme documentos no PI-SEI 2024.022408.</t>
  </si>
  <si>
    <t>3634/2024</t>
  </si>
  <si>
    <t>2024.022408</t>
  </si>
  <si>
    <t>ARTUR SANTOS CARDOSO</t>
  </si>
  <si>
    <t>Liquidação da NE nº 2024NE0000758 -         Locação de imóvel CAREIRO DA VÁRZEA (CA N°11/2024-MP/PGJ) referente ao período de 20/09/2024 a 20/10/2024, conforme documentos do PI-SEI 2024.023691.</t>
  </si>
  <si>
    <t>3642/2024</t>
  </si>
  <si>
    <t>2024.023691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</si>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</sst>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[$-416]d/m/yyyy"/>
    <numFmt numFmtId="167" formatCode="_-&quot;R$ &quot;* #,##0.00_-;&quot;-R$ &quot;* #,##0.00_-;_-&quot;R$ &quot;* \-??_-;_-@_-"/>
  </numFmts>
  <fonts count="15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u/>
      <sz val="12"/>
      <color rgb="FF0000FF"/>
      <name val="Calibri"/>
      <family val="2"/>
      <charset val="1"/>
    </font>
    <font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3" fillId="0" borderId="0"/>
    <xf numFmtId="0" fontId="12" fillId="0" borderId="0" applyBorder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0" xfId="2" applyNumberFormat="1" applyFont="1" applyAlignment="1">
      <alignment horizontal="right" vertical="center"/>
    </xf>
    <xf numFmtId="0" fontId="4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2" applyFont="1" applyBorder="1" applyAlignment="1">
      <alignment horizontal="left"/>
    </xf>
    <xf numFmtId="0" fontId="9" fillId="0" borderId="1" xfId="2" applyFont="1" applyBorder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quotePrefix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/>
    </xf>
    <xf numFmtId="166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167" fontId="11" fillId="0" borderId="2" xfId="1" applyFont="1" applyBorder="1" applyAlignment="1" applyProtection="1">
      <alignment vertical="center"/>
    </xf>
    <xf numFmtId="14" fontId="11" fillId="0" borderId="2" xfId="0" quotePrefix="1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166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167" fontId="11" fillId="0" borderId="0" xfId="1" applyFont="1" applyBorder="1" applyAlignment="1" applyProtection="1">
      <alignment vertical="center"/>
    </xf>
    <xf numFmtId="166" fontId="11" fillId="0" borderId="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12"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8094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.ORDEM_CRONOL&#211;GICA_%20DE_%20PAGAMENTOS_OUTU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OUTUBRO/2024</v>
          </cell>
        </row>
        <row r="26">
          <cell r="A26" t="str">
            <v>Data da última atualização:06/11/2024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RECIBO_09_2024_ALVES_LIRA_3d38d.pdf" TargetMode="External"/><Relationship Id="rId13" Type="http://schemas.openxmlformats.org/officeDocument/2006/relationships/hyperlink" Target="https://www.mpam.mp.br/images/CT_36-2023_-_MP-PGJ_7f83c.pdf" TargetMode="External"/><Relationship Id="rId18" Type="http://schemas.openxmlformats.org/officeDocument/2006/relationships/hyperlink" Target="https://www.mpam.mp.br/images/Contrato_n%C2%BA_032.2018_-_MP-PGJ_4c328.pdf" TargetMode="External"/><Relationship Id="rId3" Type="http://schemas.openxmlformats.org/officeDocument/2006/relationships/hyperlink" Target="https://www.mpam.mp.br/images/NFS_018920_2024_SENCINET_6bc6c.pdf" TargetMode="External"/><Relationship Id="rId21" Type="http://schemas.openxmlformats.org/officeDocument/2006/relationships/hyperlink" Target="https://www.mpam.mp.br/images/CT_03-2024_-_MP-PGJ_39380.pdf" TargetMode="External"/><Relationship Id="rId7" Type="http://schemas.openxmlformats.org/officeDocument/2006/relationships/hyperlink" Target="https://www.mpam.mp.br/images/RECIBO_72_2024_COENCIL_242b9.pdf" TargetMode="External"/><Relationship Id="rId12" Type="http://schemas.openxmlformats.org/officeDocument/2006/relationships/hyperlink" Target="https://www.mpam.mp.br/images/3_TA_ao_CT_N%C2%BA_022-2021_-_MP-PGJ_3d457.pdf" TargetMode="External"/><Relationship Id="rId17" Type="http://schemas.openxmlformats.org/officeDocument/2006/relationships/hyperlink" Target="https://www.mpam.mp.br/images/CT_03-2023_-_MP-PGJ_6613a.pdf" TargetMode="External"/><Relationship Id="rId2" Type="http://schemas.openxmlformats.org/officeDocument/2006/relationships/hyperlink" Target="https://www.mpam.mp.br/images/NFS_874_2024_FAST_AUTOMOTIVE_31db9.pdf" TargetMode="External"/><Relationship Id="rId16" Type="http://schemas.openxmlformats.org/officeDocument/2006/relationships/hyperlink" Target="https://www.mpam.mp.br/images/CT_n%C2%BA_004-2021-MP-PGJ_95ba7.pdf" TargetMode="External"/><Relationship Id="rId20" Type="http://schemas.openxmlformats.org/officeDocument/2006/relationships/hyperlink" Target="https://www.mpam.mp.br/images/CT_11-2024_-_MP-PGJ_46fc3.pdf" TargetMode="External"/><Relationship Id="rId1" Type="http://schemas.openxmlformats.org/officeDocument/2006/relationships/hyperlink" Target="https://www.mpam.mp.br/images/NFS_018921_2024_SENCINET_1e875.pdf" TargetMode="External"/><Relationship Id="rId6" Type="http://schemas.openxmlformats.org/officeDocument/2006/relationships/hyperlink" Target="https://www.mpam.mp.br/images/RECIBO_09_2024_JOSIELE_SILVA_1789e.pdf" TargetMode="External"/><Relationship Id="rId11" Type="http://schemas.openxmlformats.org/officeDocument/2006/relationships/hyperlink" Target="https://www.mpam.mp.br/images/RECIBO_09_2024_ARTUR_SANTOS_11d28.pdf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www.mpam.mp.br/images/RECIBO_09_2024_SAMUEL_MENDES_8d5bd.pdf" TargetMode="External"/><Relationship Id="rId15" Type="http://schemas.openxmlformats.org/officeDocument/2006/relationships/hyperlink" Target="https://www.mpam.mp.br/images/CT_n%C2%BA_013-2021-MP-PGJ_7c5fc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mpam.mp.br/images/RECIBO_09_2024_VANIAS_BATISTA_8d6aa.pdf" TargetMode="External"/><Relationship Id="rId19" Type="http://schemas.openxmlformats.org/officeDocument/2006/relationships/hyperlink" Target="https://www.mpam.mp.br/images/CT_N%C2%BA_033-2019-MP-PGJ_8bab4.pdf" TargetMode="External"/><Relationship Id="rId4" Type="http://schemas.openxmlformats.org/officeDocument/2006/relationships/hyperlink" Target="https://www.mpam.mp.br/images/NFS_018920_2024_SENCINET_6bc6c.pdf" TargetMode="External"/><Relationship Id="rId9" Type="http://schemas.openxmlformats.org/officeDocument/2006/relationships/hyperlink" Target="https://www.mpam.mp.br/images/FATURA_81931_2024_RECHE_GALDEANO_8f15b.pdf" TargetMode="External"/><Relationship Id="rId14" Type="http://schemas.openxmlformats.org/officeDocument/2006/relationships/hyperlink" Target="https://www.mpam.mp.br/images/CT_n%C2%BA_013-2021-MP-PGJ_7c5fc.pdf" TargetMode="External"/><Relationship Id="rId22" Type="http://schemas.openxmlformats.org/officeDocument/2006/relationships/hyperlink" Target="https://www.mpam.mp.br/images/CT_n%C2%BA_016-2020-MP-PGJ_5f5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="70" zoomScaleNormal="70" workbookViewId="0">
      <selection activeCell="H1" sqref="H1:I1048576"/>
    </sheetView>
  </sheetViews>
  <sheetFormatPr defaultRowHeight="15"/>
  <cols>
    <col min="1" max="1" width="12.7109375" customWidth="1"/>
    <col min="2" max="2" width="9.7109375" bestFit="1" customWidth="1"/>
    <col min="3" max="3" width="21.42578125" bestFit="1" customWidth="1"/>
    <col min="4" max="4" width="35.5703125" customWidth="1"/>
    <col min="5" max="5" width="29.5703125" style="2" customWidth="1"/>
    <col min="6" max="6" width="20.5703125" style="3" bestFit="1" customWidth="1"/>
    <col min="7" max="7" width="24.85546875" bestFit="1" customWidth="1"/>
    <col min="8" max="8" width="11.7109375" hidden="1" customWidth="1"/>
    <col min="9" max="9" width="16.85546875" hidden="1" customWidth="1"/>
    <col min="10" max="10" width="16" bestFit="1" customWidth="1"/>
    <col min="11" max="11" width="18.7109375" customWidth="1"/>
    <col min="12" max="12" width="23.28515625" customWidth="1"/>
    <col min="13" max="13" width="19" customWidth="1"/>
    <col min="14" max="14" width="15.42578125" bestFit="1" customWidth="1"/>
  </cols>
  <sheetData>
    <row r="1" spans="1:13" ht="77.099999999999994" customHeight="1">
      <c r="C1" s="1"/>
      <c r="D1" s="1"/>
      <c r="G1" s="4"/>
      <c r="H1" s="4"/>
      <c r="I1" s="4"/>
      <c r="J1" s="1"/>
    </row>
    <row r="2" spans="1:13" ht="18">
      <c r="A2" s="5" t="str">
        <f>[1]Bens!A2</f>
        <v>OUTUBRO/2024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0.25">
      <c r="A3" s="7" t="s">
        <v>0</v>
      </c>
      <c r="B3" s="7"/>
      <c r="C3" s="7"/>
      <c r="D3" s="7"/>
      <c r="E3" s="8"/>
      <c r="G3" s="4"/>
      <c r="H3" s="4"/>
      <c r="I3" s="4"/>
      <c r="J3" s="1"/>
    </row>
    <row r="5" spans="1:13" ht="18">
      <c r="A5" s="9" t="s">
        <v>1</v>
      </c>
      <c r="B5" s="9"/>
      <c r="C5" s="9"/>
      <c r="D5" s="9"/>
      <c r="E5" s="10"/>
      <c r="F5" s="11"/>
      <c r="G5" s="9"/>
      <c r="H5" s="9"/>
      <c r="I5" s="9"/>
      <c r="J5" s="9"/>
      <c r="K5" s="9"/>
      <c r="L5" s="9"/>
    </row>
    <row r="6" spans="1:13" ht="15.75">
      <c r="A6" s="12" t="s">
        <v>2</v>
      </c>
      <c r="B6" s="12" t="s">
        <v>3</v>
      </c>
      <c r="C6" s="13" t="s">
        <v>4</v>
      </c>
      <c r="D6" s="13" t="s">
        <v>5</v>
      </c>
      <c r="E6" s="13" t="s">
        <v>6</v>
      </c>
      <c r="F6" s="13" t="s">
        <v>7</v>
      </c>
      <c r="G6" s="12" t="s">
        <v>8</v>
      </c>
      <c r="H6" s="14" t="s">
        <v>9</v>
      </c>
      <c r="I6" s="14" t="s">
        <v>10</v>
      </c>
      <c r="J6" s="13" t="s">
        <v>11</v>
      </c>
      <c r="K6" s="13" t="s">
        <v>12</v>
      </c>
      <c r="L6" s="13" t="s">
        <v>13</v>
      </c>
      <c r="M6" s="13" t="s">
        <v>14</v>
      </c>
    </row>
    <row r="7" spans="1:13" ht="155.25" customHeight="1">
      <c r="A7" s="15" t="s">
        <v>15</v>
      </c>
      <c r="B7" s="16">
        <v>1</v>
      </c>
      <c r="C7" s="17">
        <v>33179565000137</v>
      </c>
      <c r="D7" s="18" t="s">
        <v>16</v>
      </c>
      <c r="E7" s="19" t="s">
        <v>17</v>
      </c>
      <c r="F7" s="20" t="s">
        <v>18</v>
      </c>
      <c r="G7" s="21">
        <v>45573</v>
      </c>
      <c r="H7" s="22" t="s">
        <v>19</v>
      </c>
      <c r="I7" s="23">
        <v>22123.53</v>
      </c>
      <c r="J7" s="24">
        <v>45573</v>
      </c>
      <c r="K7" s="18" t="s">
        <v>20</v>
      </c>
      <c r="L7" s="23">
        <f>1061.93+21061.6</f>
        <v>22123.53</v>
      </c>
      <c r="M7" s="22" t="s">
        <v>21</v>
      </c>
    </row>
    <row r="8" spans="1:13" ht="126">
      <c r="A8" s="15" t="s">
        <v>15</v>
      </c>
      <c r="B8" s="16">
        <v>2</v>
      </c>
      <c r="C8" s="16">
        <v>4201934000142</v>
      </c>
      <c r="D8" s="18" t="s">
        <v>22</v>
      </c>
      <c r="E8" s="19" t="s">
        <v>23</v>
      </c>
      <c r="F8" s="20" t="s">
        <v>24</v>
      </c>
      <c r="G8" s="21">
        <v>45574</v>
      </c>
      <c r="H8" s="22" t="s">
        <v>25</v>
      </c>
      <c r="I8" s="23">
        <v>3934.01</v>
      </c>
      <c r="J8" s="24">
        <v>45574</v>
      </c>
      <c r="K8" s="18" t="s">
        <v>20</v>
      </c>
      <c r="L8" s="23">
        <f>230.62+3703.39</f>
        <v>3934.0099999999998</v>
      </c>
      <c r="M8" s="22" t="s">
        <v>26</v>
      </c>
    </row>
    <row r="9" spans="1:13" ht="141.75">
      <c r="A9" s="15" t="s">
        <v>15</v>
      </c>
      <c r="B9" s="16">
        <v>3</v>
      </c>
      <c r="C9" s="16">
        <v>33179565000137</v>
      </c>
      <c r="D9" s="18" t="s">
        <v>16</v>
      </c>
      <c r="E9" s="19" t="s">
        <v>27</v>
      </c>
      <c r="F9" s="20" t="s">
        <v>28</v>
      </c>
      <c r="G9" s="25">
        <v>45575</v>
      </c>
      <c r="H9" s="22" t="s">
        <v>29</v>
      </c>
      <c r="I9" s="23">
        <v>9404.85</v>
      </c>
      <c r="J9" s="24">
        <v>45575</v>
      </c>
      <c r="K9" s="18" t="s">
        <v>20</v>
      </c>
      <c r="L9" s="23">
        <f>8943.85+461</f>
        <v>9404.85</v>
      </c>
      <c r="M9" s="22" t="s">
        <v>30</v>
      </c>
    </row>
    <row r="10" spans="1:13" ht="141.75">
      <c r="A10" s="15" t="s">
        <v>15</v>
      </c>
      <c r="B10" s="16">
        <v>4</v>
      </c>
      <c r="C10" s="16">
        <v>33179565000137</v>
      </c>
      <c r="D10" s="18" t="s">
        <v>16</v>
      </c>
      <c r="E10" s="19" t="s">
        <v>31</v>
      </c>
      <c r="F10" s="20" t="s">
        <v>28</v>
      </c>
      <c r="G10" s="25">
        <v>45575</v>
      </c>
      <c r="H10" s="22" t="s">
        <v>32</v>
      </c>
      <c r="I10" s="23">
        <v>199.34</v>
      </c>
      <c r="J10" s="24">
        <v>45575</v>
      </c>
      <c r="K10" s="18" t="s">
        <v>20</v>
      </c>
      <c r="L10" s="23">
        <v>199.34</v>
      </c>
      <c r="M10" s="22" t="s">
        <v>30</v>
      </c>
    </row>
    <row r="11" spans="1:13" ht="126">
      <c r="A11" s="15" t="s">
        <v>15</v>
      </c>
      <c r="B11" s="16">
        <v>5</v>
      </c>
      <c r="C11" s="26">
        <v>81838018115</v>
      </c>
      <c r="D11" s="18" t="s">
        <v>33</v>
      </c>
      <c r="E11" s="19" t="s">
        <v>34</v>
      </c>
      <c r="F11" s="20" t="s">
        <v>28</v>
      </c>
      <c r="G11" s="21">
        <v>45576</v>
      </c>
      <c r="H11" s="22" t="s">
        <v>35</v>
      </c>
      <c r="I11" s="23">
        <v>3293.95</v>
      </c>
      <c r="J11" s="24">
        <v>45576</v>
      </c>
      <c r="K11" s="18" t="s">
        <v>20</v>
      </c>
      <c r="L11" s="23">
        <f>35.24+3258.71</f>
        <v>3293.95</v>
      </c>
      <c r="M11" s="22" t="s">
        <v>36</v>
      </c>
    </row>
    <row r="12" spans="1:13" ht="132" customHeight="1">
      <c r="A12" s="15" t="s">
        <v>15</v>
      </c>
      <c r="B12" s="16">
        <v>6</v>
      </c>
      <c r="C12" s="26">
        <v>5155244250</v>
      </c>
      <c r="D12" s="18" t="s">
        <v>37</v>
      </c>
      <c r="E12" s="19" t="s">
        <v>38</v>
      </c>
      <c r="F12" s="20" t="s">
        <v>39</v>
      </c>
      <c r="G12" s="21">
        <v>45576</v>
      </c>
      <c r="H12" s="22" t="s">
        <v>40</v>
      </c>
      <c r="I12" s="23">
        <v>1900</v>
      </c>
      <c r="J12" s="24">
        <v>45576</v>
      </c>
      <c r="K12" s="18" t="s">
        <v>20</v>
      </c>
      <c r="L12" s="23">
        <v>1900</v>
      </c>
      <c r="M12" s="22" t="s">
        <v>41</v>
      </c>
    </row>
    <row r="13" spans="1:13" ht="110.25">
      <c r="A13" s="15" t="s">
        <v>15</v>
      </c>
      <c r="B13" s="16">
        <v>7</v>
      </c>
      <c r="C13" s="26">
        <v>84468636000152</v>
      </c>
      <c r="D13" s="18" t="s">
        <v>42</v>
      </c>
      <c r="E13" s="19" t="s">
        <v>43</v>
      </c>
      <c r="F13" s="20" t="s">
        <v>44</v>
      </c>
      <c r="G13" s="21">
        <v>45576</v>
      </c>
      <c r="H13" s="22" t="s">
        <v>45</v>
      </c>
      <c r="I13" s="23">
        <v>126546.51</v>
      </c>
      <c r="J13" s="24">
        <v>45576</v>
      </c>
      <c r="K13" s="18" t="s">
        <v>20</v>
      </c>
      <c r="L13" s="23">
        <f>6074.23+120472.28</f>
        <v>126546.51</v>
      </c>
      <c r="M13" s="22" t="s">
        <v>46</v>
      </c>
    </row>
    <row r="14" spans="1:13" ht="150.75" customHeight="1">
      <c r="A14" s="15" t="s">
        <v>15</v>
      </c>
      <c r="B14" s="16">
        <v>8</v>
      </c>
      <c r="C14" s="26">
        <v>5828884000190</v>
      </c>
      <c r="D14" s="18" t="s">
        <v>47</v>
      </c>
      <c r="E14" s="19" t="s">
        <v>48</v>
      </c>
      <c r="F14" s="20" t="s">
        <v>39</v>
      </c>
      <c r="G14" s="21">
        <v>45582</v>
      </c>
      <c r="H14" s="22" t="s">
        <v>49</v>
      </c>
      <c r="I14" s="23">
        <v>96328.06</v>
      </c>
      <c r="J14" s="24">
        <v>45583</v>
      </c>
      <c r="K14" s="18" t="s">
        <v>20</v>
      </c>
      <c r="L14" s="23">
        <f>4623.75+91704.31</f>
        <v>96328.06</v>
      </c>
      <c r="M14" s="22" t="s">
        <v>50</v>
      </c>
    </row>
    <row r="15" spans="1:13" ht="157.5">
      <c r="A15" s="15" t="s">
        <v>15</v>
      </c>
      <c r="B15" s="16">
        <v>9</v>
      </c>
      <c r="C15" s="26">
        <v>8713403000190</v>
      </c>
      <c r="D15" s="18" t="s">
        <v>51</v>
      </c>
      <c r="E15" s="19" t="s">
        <v>52</v>
      </c>
      <c r="F15" s="20" t="s">
        <v>53</v>
      </c>
      <c r="G15" s="21">
        <v>45582</v>
      </c>
      <c r="H15" s="22" t="s">
        <v>54</v>
      </c>
      <c r="I15" s="23">
        <v>9366.66</v>
      </c>
      <c r="J15" s="24">
        <v>45583</v>
      </c>
      <c r="K15" s="18" t="s">
        <v>20</v>
      </c>
      <c r="L15" s="23">
        <f>449.6+8917.06</f>
        <v>9366.66</v>
      </c>
      <c r="M15" s="22" t="s">
        <v>55</v>
      </c>
    </row>
    <row r="16" spans="1:13" ht="110.25">
      <c r="A16" s="15" t="s">
        <v>15</v>
      </c>
      <c r="B16" s="16">
        <v>10</v>
      </c>
      <c r="C16" s="16">
        <v>3146650215</v>
      </c>
      <c r="D16" s="18" t="s">
        <v>56</v>
      </c>
      <c r="E16" s="19" t="s">
        <v>57</v>
      </c>
      <c r="F16" s="20" t="s">
        <v>39</v>
      </c>
      <c r="G16" s="21">
        <v>45586</v>
      </c>
      <c r="H16" s="22" t="s">
        <v>58</v>
      </c>
      <c r="I16" s="23">
        <v>24545.87</v>
      </c>
      <c r="J16" s="24">
        <v>45587</v>
      </c>
      <c r="K16" s="18" t="s">
        <v>20</v>
      </c>
      <c r="L16" s="23">
        <f>5698.79+18847.08</f>
        <v>24545.870000000003</v>
      </c>
      <c r="M16" s="22" t="s">
        <v>59</v>
      </c>
    </row>
    <row r="17" spans="1:14" ht="126">
      <c r="A17" s="15" t="s">
        <v>15</v>
      </c>
      <c r="B17" s="16">
        <v>11</v>
      </c>
      <c r="C17" s="16">
        <v>60192496204</v>
      </c>
      <c r="D17" s="18" t="s">
        <v>60</v>
      </c>
      <c r="E17" s="19" t="s">
        <v>61</v>
      </c>
      <c r="F17" s="20" t="s">
        <v>39</v>
      </c>
      <c r="G17" s="21">
        <v>45587</v>
      </c>
      <c r="H17" s="22" t="s">
        <v>62</v>
      </c>
      <c r="I17" s="23">
        <v>5500</v>
      </c>
      <c r="J17" s="24">
        <v>45587</v>
      </c>
      <c r="K17" s="18" t="s">
        <v>20</v>
      </c>
      <c r="L17" s="23">
        <f>461.17+5038.83</f>
        <v>5500</v>
      </c>
      <c r="M17" s="22" t="s">
        <v>63</v>
      </c>
    </row>
    <row r="18" spans="1:14" ht="15.75">
      <c r="A18" s="27" t="s">
        <v>64</v>
      </c>
      <c r="B18" s="28"/>
      <c r="C18" s="28"/>
      <c r="D18" s="29"/>
      <c r="E18" s="30"/>
      <c r="F18" s="31"/>
      <c r="G18" s="32"/>
      <c r="H18" s="33"/>
      <c r="I18" s="34"/>
      <c r="J18" s="35"/>
      <c r="K18" s="29"/>
      <c r="L18" s="34"/>
      <c r="M18" s="33"/>
      <c r="N18" s="36"/>
    </row>
    <row r="19" spans="1:14">
      <c r="A19" s="37" t="str">
        <f>[1]Bens!A26</f>
        <v>Data da última atualização:06/11/2024</v>
      </c>
      <c r="B19" s="38"/>
      <c r="C19" s="4"/>
      <c r="D19" s="1"/>
    </row>
    <row r="20" spans="1:14">
      <c r="A20" s="39" t="s">
        <v>65</v>
      </c>
      <c r="B20" s="39"/>
      <c r="C20" s="39"/>
      <c r="D20" s="39"/>
    </row>
    <row r="21" spans="1:14">
      <c r="A21" s="39" t="s">
        <v>66</v>
      </c>
      <c r="B21" s="39"/>
      <c r="C21" s="39"/>
      <c r="D21" s="39"/>
    </row>
    <row r="22" spans="1:14">
      <c r="A22" s="39" t="s">
        <v>67</v>
      </c>
      <c r="B22" s="39"/>
      <c r="C22" s="39"/>
      <c r="D22" s="1"/>
    </row>
  </sheetData>
  <mergeCells count="1">
    <mergeCell ref="A2:M2"/>
  </mergeCells>
  <conditionalFormatting sqref="C18">
    <cfRule type="cellIs" dxfId="11" priority="11" operator="between">
      <formula>111111111</formula>
      <formula>99999999999</formula>
    </cfRule>
    <cfRule type="cellIs" dxfId="10" priority="12" operator="between">
      <formula>111111111111</formula>
      <formula>99999999999999</formula>
    </cfRule>
  </conditionalFormatting>
  <conditionalFormatting sqref="C11:C17">
    <cfRule type="cellIs" dxfId="9" priority="9" operator="between">
      <formula>111111111</formula>
      <formula>99999999999</formula>
    </cfRule>
    <cfRule type="cellIs" dxfId="8" priority="10" operator="between">
      <formula>111111111111</formula>
      <formula>99999999999999</formula>
    </cfRule>
  </conditionalFormatting>
  <conditionalFormatting sqref="C7">
    <cfRule type="cellIs" dxfId="7" priority="7" operator="between">
      <formula>111111111</formula>
      <formula>99999999999</formula>
    </cfRule>
    <cfRule type="cellIs" dxfId="6" priority="8" operator="between">
      <formula>111111111111</formula>
      <formula>99999999999999</formula>
    </cfRule>
  </conditionalFormatting>
  <conditionalFormatting sqref="C8">
    <cfRule type="cellIs" dxfId="5" priority="5" operator="between">
      <formula>111111111</formula>
      <formula>99999999999</formula>
    </cfRule>
    <cfRule type="cellIs" dxfId="4" priority="6" operator="between">
      <formula>111111111111</formula>
      <formula>99999999999999</formula>
    </cfRule>
  </conditionalFormatting>
  <conditionalFormatting sqref="C9">
    <cfRule type="cellIs" dxfId="3" priority="3" operator="between">
      <formula>111111111</formula>
      <formula>99999999999</formula>
    </cfRule>
    <cfRule type="cellIs" dxfId="2" priority="4" operator="between">
      <formula>111111111111</formula>
      <formula>99999999999999</formula>
    </cfRule>
  </conditionalFormatting>
  <conditionalFormatting sqref="C10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E7" r:id="rId12" display="https://www.mpam.mp.br/images/3_TA_ao_CT_N%C2%BA_022-2021_-_MP-PGJ_3d457.pdf"/>
    <hyperlink ref="E8" r:id="rId13" display="https://www.mpam.mp.br/images/CT_36-2023_-_MP-PGJ_7f83c.pdf"/>
    <hyperlink ref="E9" r:id="rId14"/>
    <hyperlink ref="E10" r:id="rId15"/>
    <hyperlink ref="E11" r:id="rId16"/>
    <hyperlink ref="E12" r:id="rId17"/>
    <hyperlink ref="E13" r:id="rId18"/>
    <hyperlink ref="E16" r:id="rId19"/>
    <hyperlink ref="E17" r:id="rId20"/>
    <hyperlink ref="E15" r:id="rId21" display="https://www.mpam.mp.br/images/CT_03-2024_-_MP-PGJ_39380.pdf"/>
    <hyperlink ref="E14" r:id="rId22" display="https://www.mpam.mp.br/images/CT_n%C2%BA_016-2020-MP-PGJ_5f566.pdf"/>
  </hyperlinks>
  <pageMargins left="0.511811024" right="0.511811024" top="0.78740157499999996" bottom="0.78740157499999996" header="0.31496062000000002" footer="0.31496062000000002"/>
  <pageSetup scale="40" orientation="portrait" r:id="rId23"/>
  <drawing r:id="rId2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4F8566C3-B32A-4EEB-8BDB-802232B60DCC}"/>
</file>

<file path=customXml/itemProps2.xml><?xml version="1.0" encoding="utf-8"?>
<ds:datastoreItem xmlns:ds="http://schemas.openxmlformats.org/officeDocument/2006/customXml" ds:itemID="{73E7562F-5C02-4968-9700-2E46F4AF2162}"/>
</file>

<file path=customXml/itemProps3.xml><?xml version="1.0" encoding="utf-8"?>
<ds:datastoreItem xmlns:ds="http://schemas.openxmlformats.org/officeDocument/2006/customXml" ds:itemID="{C9B7D967-0097-4E44-B862-0AAFE749F6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Locações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cp:lastPrinted>2024-11-06T15:55:33Z</cp:lastPrinted>
  <dcterms:created xsi:type="dcterms:W3CDTF">2024-11-06T15:54:03Z</dcterms:created>
  <dcterms:modified xsi:type="dcterms:W3CDTF">2024-11-06T15:55:47Z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