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brinabarbosa\OneDrive - Procuradoria Geral de Justiça - MPAM\DOF\ANO 2024\TRANSPARÊNCIA\6 -  ORDEM CRONOLÓGICA DE PAGAMENTO\10.Outubro\"/>
    </mc:Choice>
  </mc:AlternateContent>
  <bookViews>
    <workbookView xWindow="0" yWindow="0" windowWidth="28800" windowHeight="12315"/>
  </bookViews>
  <sheets>
    <sheet name="Bens" sheetId="1" r:id="rId1"/>
  </sheets>
  <definedNames>
    <definedName name="_xlnm._FilterDatabase" localSheetId="0" hidden="1">Bens!$D$1:$D$30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 l="1"/>
  <c r="L20" i="1"/>
  <c r="L19" i="1"/>
  <c r="L13" i="1"/>
  <c r="L12" i="1"/>
  <c r="L11" i="1"/>
</calcChain>
</file>

<file path=xl/sharedStrings.xml><?xml version="1.0" encoding="utf-8"?>
<sst xmlns="http://schemas.openxmlformats.org/spreadsheetml/2006/main" count="148" uniqueCount="110">
  <si>
    <t>OUTUBRO/2024</t>
  </si>
  <si>
    <t>ORDEM CRONOLÓGICA DE PAGAMENTOS – PGJ/AM</t>
  </si>
  <si>
    <r>
      <t xml:space="preserve">ORDEM CRONOLÓGICA DE PAGAMENTO DE </t>
    </r>
    <r>
      <rPr>
        <b/>
        <sz val="14"/>
        <color theme="4" tint="-0.249977111117893"/>
        <rFont val="Arial"/>
        <family val="2"/>
      </rPr>
      <t>FORNECIMENTO DE BENS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</si>
  <si>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</si>
  <si>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</si>
  <si>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</si>
  <si>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</si>
  <si>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</si>
  <si>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</si>
  <si>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</si>
  <si>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</si>
  <si>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</si>
  <si>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</si>
  <si>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</si>
  <si>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</si>
  <si>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</si>
  <si>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OUTUBRO</t>
  </si>
  <si>
    <t xml:space="preserve"> V R P DE OLIVEIRA COMERCIO E REPRESENTACAO DE EQUIPAMENTO MEDICO-HOSPITALAR LTDA</t>
  </si>
  <si>
    <t>Liquidação da NE nº 2024NE0001255 - Ref. aquisição de material permanente TV modelo SMART 50 (Tombo: 24351) conf. NF n° 617 e documentos no SEI 2024.022502.</t>
  </si>
  <si>
    <t>617/2024</t>
  </si>
  <si>
    <t>3409/2024</t>
  </si>
  <si>
    <t>-</t>
  </si>
  <si>
    <t>2024.022502</t>
  </si>
  <si>
    <t>ELABORATO COMERCIO DE MOVEIS PLANEJADOS LTDA</t>
  </si>
  <si>
    <t>Liquidação da NE nº 2024NE0001828 - Ref aquisição de material permanente Cadeira diretor giratória com braços (Tombo: 23486 e 23487) conf. NF n° 20152 e documentos no SEI 2024.022512.</t>
  </si>
  <si>
    <t>20152/2024</t>
  </si>
  <si>
    <t>3410/2024</t>
  </si>
  <si>
    <t>2024.022512</t>
  </si>
  <si>
    <t>Liquidação da NE nº 2024NE0001843 - Ref aquisição de material permanente Cadeira diretor giratória com braços (Tombo: 24352) conf. NF n° 20153 e documentos no SEI 2024.022526.</t>
  </si>
  <si>
    <t>20153/2024</t>
  </si>
  <si>
    <t>3420/2024</t>
  </si>
  <si>
    <t>2024.022526</t>
  </si>
  <si>
    <t>V R P DE OLIVEIRA COMERCIO E REPRESENTACAO DE EQUIPAMENTO MEDICO-HOSPITALAR LTDA</t>
  </si>
  <si>
    <t>Liquidação da NE nº 2024NE0000611 - Ref. aquisição de material permanente TV modelo SMART 50 (Tombo: 24349 E 24350) conf. NF n° 616 e documentos no SEI 2024.022539.</t>
  </si>
  <si>
    <t>616/2024</t>
  </si>
  <si>
    <t>3422/2024</t>
  </si>
  <si>
    <t>2024.022539</t>
  </si>
  <si>
    <t>HYPER TECHNOLOGIES COMERCIO DE INFORMÁTICA E SERVIÇOS EIRELI</t>
  </si>
  <si>
    <t xml:space="preserve">Liquidação da NE nº 2024NE0002118 - Ref. aquisição de nobreaks e banco de baterias (Tombo: 23840 a 23939), conf. DANFE n° 8292 e documentos no SEI 2024.011589. 
</t>
  </si>
  <si>
    <t>8292/2024</t>
  </si>
  <si>
    <t>3424/2024</t>
  </si>
  <si>
    <t>2024.011589</t>
  </si>
  <si>
    <t>SUPERAR LTDA</t>
  </si>
  <si>
    <t>Liquidação da NE nº 2024NE0001249 - Ref. aquisição de material permanente Refrigerador 340L Frost free (Tombo: 23488, 23489, 24353, 24354 e 24355) conf. NFS-e n° 10642 e documentos no SEI 2024.022798.</t>
  </si>
  <si>
    <t>10642/2024</t>
  </si>
  <si>
    <t>3478/2024</t>
  </si>
  <si>
    <t>2024.022798</t>
  </si>
  <si>
    <t xml:space="preserve"> SUPERAR LTDA</t>
  </si>
  <si>
    <t>Liquidação da NE nº 2024NE0001249 - Ref. aquisição de material permanente FRIGOBAR 124L midea (Tombo: 24318, 24319, 24320, 24321, 24322) conf. NF-E n° 10653 e documentos no SEI 2024.022918.</t>
  </si>
  <si>
    <t>10653/2024</t>
  </si>
  <si>
    <t>3484/2024</t>
  </si>
  <si>
    <t>2024.022918</t>
  </si>
  <si>
    <t>Liquidação da NE nº 2024NE0002285 - Ref. aquisição de mobiliário e eletrodomésticos (Tombos: 23636, 23637, 23638 e 23778), conf. NF n° 619 e documentos no SEI 2024.022707.</t>
  </si>
  <si>
    <t>619/2024</t>
  </si>
  <si>
    <t>3496/2024</t>
  </si>
  <si>
    <t>2024.022707</t>
  </si>
  <si>
    <t>LICEQ DO BRASIL - COMERCIO DE ESQUIPAMENTOS LTDA.</t>
  </si>
  <si>
    <t xml:space="preserve">Liquidação da NE nº 2024NE0001974 - Ref. aquisição material permanente MÁQUINA DE GELO 22KG PHILCO (TOMBO: 24358, 24359 e 24360) conforme NF-e n° 959 e documentos no PI-SEI 2024.023610. </t>
  </si>
  <si>
    <t>959/2024</t>
  </si>
  <si>
    <t>3586/2024</t>
  </si>
  <si>
    <t>2024.023610</t>
  </si>
  <si>
    <t>PRIME CONSULTORIA E ASSESSORIA EMPRESARIAL LTDA</t>
  </si>
  <si>
    <t>Liquidação da NE nº 2024NE0000037 - Ref. serviço de gerenciamento de frota - aquisição de peças (CA 007/2023 - MP/PGJ) ref. ao período de 01/09/2024 a 31/09/2024, conf. NFS-e n° 2501978 e documentos no SEI 2024.023029.</t>
  </si>
  <si>
    <t>2501978/2024</t>
  </si>
  <si>
    <t>3590/2024</t>
  </si>
  <si>
    <t>2024.023029</t>
  </si>
  <si>
    <t>IGLOO REFRIGERACAO E MANUTENCAO DE AR CONDICIONADOS E COMERCIO DE PRODUTOS ALIMENTICIOS LTDA</t>
  </si>
  <si>
    <t>Liquidação da NE nº 2024NE0002175 - Ref. à aquisição de Condicionador de Ar (TOMBO:24357), conforme NF-n° 80 e demais documentos no SEI 2024.023559.</t>
  </si>
  <si>
    <t>80/2024</t>
  </si>
  <si>
    <t>3597/2024</t>
  </si>
  <si>
    <t>2024.023559</t>
  </si>
  <si>
    <t>MILAX COMERCIO DE MOVEIS LTDA</t>
  </si>
  <si>
    <t>Liquidação da NE nº 2024NE0001822 - Ref. aquisição de material permanente Mesas, bancada dupla, (Tombo: 24362, 24363, 24364) conf. NF-e n° 45 e documentos no SEI 2024.022649.</t>
  </si>
  <si>
    <t>45/2024</t>
  </si>
  <si>
    <t>3608/2024</t>
  </si>
  <si>
    <t>2024.022649</t>
  </si>
  <si>
    <t xml:space="preserve"> ATENA COMERCIAL LTDA</t>
  </si>
  <si>
    <t xml:space="preserve">Liquidação da NE nº 2024NE0001814 Aquisição e instalação de Condicionadores de Ar (TOMBO: 24347), conforme NF-nº 2662 e demais documentos no PI SEI 2024.024018.
</t>
  </si>
  <si>
    <t>2662/2024</t>
  </si>
  <si>
    <t>3620/2024</t>
  </si>
  <si>
    <t>22/10/2024</t>
  </si>
  <si>
    <t>2024.024018</t>
  </si>
  <si>
    <t xml:space="preserve">Liquidação da NE nº 2024NE0001838 Aquisição e instalação de Condicionadores de Ar (TOMBO: 24348), conforme NF-nº 2663 e demais documentos no PI SEI 2024.024170.
</t>
  </si>
  <si>
    <t>2663/2024</t>
  </si>
  <si>
    <t>3621/2024</t>
  </si>
  <si>
    <t>2024.024170</t>
  </si>
  <si>
    <t>F ALVES DOS SANTOS JUNIOR</t>
  </si>
  <si>
    <t>Liquidação da NE nº 2024NE0001509 - Referente ao fornecimento de água mineral, conforme NF-e n° 1079, CA Nº 22/2023 - MP/PGJ e demais documentos no PI-SEI 2024.023878.</t>
  </si>
  <si>
    <t>1079/2024</t>
  </si>
  <si>
    <t>3704/2024</t>
  </si>
  <si>
    <t>2024.023878</t>
  </si>
  <si>
    <t>36.800.652 LUIS FERNANDO SOARES MACHADO</t>
  </si>
  <si>
    <t>Aquisição de material para consumo, conforme NF-e n° 57240029 e documentos no PI-SEI 2024.023701.</t>
  </si>
  <si>
    <t>57240029/2024</t>
  </si>
  <si>
    <t>3706/2024</t>
  </si>
  <si>
    <t>2024.023701</t>
  </si>
  <si>
    <t>Aquisição de material para consumo, conforme NF-e n° 57244566 e documentos no PI-SEI 2024.023701.</t>
  </si>
  <si>
    <t>57244566/2024</t>
  </si>
  <si>
    <t>3707/2024</t>
  </si>
  <si>
    <t>ALVES E AMORIM COMÉRCIO DE VEÍCULOS LTDA</t>
  </si>
  <si>
    <t>Liquidação da NE nº 2024NE0001327 - Ref. aquisição de veículos automotores CHEVROLET modelo S10 Z Diesel (CA 020/2024 - MP-PGJ) (Tombo: 24361) conf. NF-s n° 244568 e documentos no SEI 2024.023621.</t>
  </si>
  <si>
    <t>244568/2024</t>
  </si>
  <si>
    <t>3609/2024</t>
  </si>
  <si>
    <t>FONTE
2.756.115.</t>
  </si>
  <si>
    <t>2024.023621</t>
  </si>
  <si>
    <t>Fonte da informação: Sistema eletronico de informações (SEI) e sistema AFI. DOF/MPAM.</t>
  </si>
  <si>
    <t>Data da última atualização:06/11/2024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</si>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</sst>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[$-416]d/m/yyyy"/>
    <numFmt numFmtId="167" formatCode="_-&quot;R$ &quot;* #,##0.00_-;&quot;-R$ &quot;* #,##0.00_-;_-&quot;R$ &quot;* \-??_-;_-@_-"/>
  </numFmts>
  <fonts count="19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6"/>
      <color rgb="FF3465A4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theme="4" tint="-0.249977111117893"/>
      <name val="Arial"/>
      <family val="2"/>
    </font>
    <font>
      <sz val="14"/>
      <color rgb="FF000000"/>
      <name val="Arial"/>
      <family val="2"/>
      <charset val="1"/>
    </font>
    <font>
      <sz val="12"/>
      <color rgb="FF3465A4"/>
      <name val="Arial"/>
      <family val="2"/>
      <charset val="1"/>
    </font>
    <font>
      <b/>
      <sz val="12"/>
      <color rgb="FFFFFFFF"/>
      <name val="Arial1"/>
      <charset val="1"/>
    </font>
    <font>
      <sz val="11"/>
      <name val="Calibri"/>
      <family val="2"/>
    </font>
    <font>
      <u/>
      <sz val="11"/>
      <color rgb="FF0000FF"/>
      <name val="Calibri"/>
      <family val="2"/>
      <charset val="1"/>
    </font>
    <font>
      <u/>
      <sz val="12"/>
      <color rgb="FF0000FF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FF0000"/>
      <name val="Calibri"/>
      <family val="2"/>
    </font>
    <font>
      <u/>
      <sz val="12"/>
      <color rgb="FFFF0000"/>
      <name val="Calibri"/>
      <family val="2"/>
    </font>
    <font>
      <sz val="22"/>
      <color rgb="FFFF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C00000"/>
      </patternFill>
    </fill>
    <fill>
      <patternFill patternType="solid">
        <fgColor rgb="FF808080"/>
        <bgColor rgb="FF969696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167" fontId="1" fillId="0" borderId="0" applyBorder="0" applyProtection="0"/>
    <xf numFmtId="0" fontId="3" fillId="0" borderId="0"/>
    <xf numFmtId="0" fontId="13" fillId="0" borderId="0" applyBorder="0" applyProtection="0"/>
  </cellStyleXfs>
  <cellXfs count="58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4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left"/>
    </xf>
    <xf numFmtId="2" fontId="5" fillId="0" borderId="0" xfId="2" applyNumberFormat="1" applyFont="1" applyAlignment="1">
      <alignment horizontal="left"/>
    </xf>
    <xf numFmtId="2" fontId="5" fillId="0" borderId="0" xfId="2" applyNumberFormat="1" applyFont="1" applyAlignment="1">
      <alignment horizontal="center"/>
    </xf>
    <xf numFmtId="0" fontId="6" fillId="0" borderId="0" xfId="2" applyFont="1" applyAlignment="1">
      <alignment horizontal="center"/>
    </xf>
    <xf numFmtId="0" fontId="7" fillId="0" borderId="0" xfId="2" applyFont="1"/>
    <xf numFmtId="0" fontId="9" fillId="0" borderId="0" xfId="2" applyFont="1"/>
    <xf numFmtId="2" fontId="9" fillId="0" borderId="0" xfId="2" applyNumberFormat="1" applyFont="1" applyAlignment="1">
      <alignment horizontal="center"/>
    </xf>
    <xf numFmtId="0" fontId="10" fillId="0" borderId="0" xfId="2" applyFont="1" applyAlignment="1">
      <alignment horizontal="center"/>
    </xf>
    <xf numFmtId="0" fontId="3" fillId="0" borderId="0" xfId="2"/>
    <xf numFmtId="0" fontId="11" fillId="2" borderId="1" xfId="2" applyFont="1" applyFill="1" applyBorder="1" applyAlignment="1">
      <alignment horizontal="center" vertical="center" wrapText="1"/>
    </xf>
    <xf numFmtId="2" fontId="11" fillId="2" borderId="1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quotePrefix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4" fillId="0" borderId="1" xfId="3" applyFont="1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167" fontId="12" fillId="0" borderId="1" xfId="1" applyFont="1" applyBorder="1" applyAlignment="1" applyProtection="1">
      <alignment vertical="center"/>
    </xf>
    <xf numFmtId="14" fontId="12" fillId="0" borderId="1" xfId="0" quotePrefix="1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14" fillId="0" borderId="1" xfId="3" applyFont="1" applyBorder="1" applyAlignment="1">
      <alignment horizontal="center" vertical="center" wrapText="1"/>
    </xf>
    <xf numFmtId="0" fontId="15" fillId="0" borderId="0" xfId="0" applyFont="1"/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3" applyFont="1" applyBorder="1" applyAlignment="1">
      <alignment horizontal="center" vertical="center" wrapText="1"/>
    </xf>
    <xf numFmtId="0" fontId="17" fillId="0" borderId="1" xfId="3" applyFont="1" applyBorder="1" applyAlignment="1">
      <alignment horizontal="center" vertical="center"/>
    </xf>
    <xf numFmtId="166" fontId="16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167" fontId="16" fillId="0" borderId="1" xfId="1" applyFont="1" applyBorder="1" applyAlignment="1" applyProtection="1">
      <alignment vertical="center"/>
    </xf>
    <xf numFmtId="14" fontId="16" fillId="0" borderId="1" xfId="0" quotePrefix="1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3" applyFont="1" applyBorder="1" applyAlignment="1">
      <alignment wrapText="1"/>
    </xf>
    <xf numFmtId="49" fontId="12" fillId="0" borderId="0" xfId="0" applyNumberFormat="1" applyFont="1" applyBorder="1" applyAlignment="1">
      <alignment horizontal="center" vertical="center"/>
    </xf>
    <xf numFmtId="166" fontId="12" fillId="0" borderId="0" xfId="0" applyNumberFormat="1" applyFont="1" applyBorder="1" applyAlignment="1">
      <alignment horizontal="center" vertical="center"/>
    </xf>
    <xf numFmtId="167" fontId="12" fillId="0" borderId="0" xfId="1" applyFont="1" applyBorder="1" applyAlignment="1" applyProtection="1">
      <alignment vertical="center"/>
    </xf>
    <xf numFmtId="0" fontId="12" fillId="0" borderId="0" xfId="0" quotePrefix="1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2" fontId="0" fillId="0" borderId="0" xfId="0" applyNumberFormat="1"/>
  </cellXfs>
  <cellStyles count="4">
    <cellStyle name="Hiperlink" xfId="3" builtinId="8"/>
    <cellStyle name="Moeda" xfId="1" builtinId="4"/>
    <cellStyle name="Normal" xfId="0" builtinId="0"/>
    <cellStyle name="Normal 2" xfId="2"/>
  </cellStyles>
  <dxfs count="12"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89647</xdr:colOff>
      <xdr:row>0</xdr:row>
      <xdr:rowOff>78441</xdr:rowOff>
    </xdr:from>
    <xdr:to>
      <xdr:col>3</xdr:col>
      <xdr:colOff>974911</xdr:colOff>
      <xdr:row>0</xdr:row>
      <xdr:rowOff>903006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9647" y="78441"/>
          <a:ext cx="4209489" cy="82456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am.mp.br/images/NF_619_2024_VRP_DE_OLIVEIRA_efbcf.pdf" TargetMode="External"/><Relationship Id="rId13" Type="http://schemas.openxmlformats.org/officeDocument/2006/relationships/hyperlink" Target="https://www.mpam.mp.br/images/NF_2662_2024_ATENA_d6dd0.pdf" TargetMode="External"/><Relationship Id="rId18" Type="http://schemas.openxmlformats.org/officeDocument/2006/relationships/hyperlink" Target="https://www.mpam.mp.br/images/NF_244568_2024_ALVES_E_AMORIM_f9235.pdf" TargetMode="External"/><Relationship Id="rId3" Type="http://schemas.openxmlformats.org/officeDocument/2006/relationships/hyperlink" Target="https://www.mpam.mp.br/images/NF_20153_2024_ELABORATO_6f457.pdf" TargetMode="External"/><Relationship Id="rId21" Type="http://schemas.openxmlformats.org/officeDocument/2006/relationships/hyperlink" Target="https://www.mpam.mp.br/images/CT_20-2024_-_MP-PGJ_e14b6.pdf" TargetMode="External"/><Relationship Id="rId7" Type="http://schemas.openxmlformats.org/officeDocument/2006/relationships/hyperlink" Target="https://www.mpam.mp.br/images/NF_10653_2024_SUPERAR_723e1.pdf" TargetMode="External"/><Relationship Id="rId12" Type="http://schemas.openxmlformats.org/officeDocument/2006/relationships/hyperlink" Target="https://www.mpam.mp.br/images/NF_45_2024_MILAX_b6f41.pdf" TargetMode="External"/><Relationship Id="rId17" Type="http://schemas.openxmlformats.org/officeDocument/2006/relationships/hyperlink" Target="https://www.mpam.mp.br/images/NF_57244566_2024_FERNANDO_SOARES_8c290.pdf" TargetMode="External"/><Relationship Id="rId2" Type="http://schemas.openxmlformats.org/officeDocument/2006/relationships/hyperlink" Target="https://www.mpam.mp.br/images/NF_20152_2024_ELABORATO_887e7.pdf" TargetMode="External"/><Relationship Id="rId16" Type="http://schemas.openxmlformats.org/officeDocument/2006/relationships/hyperlink" Target="https://www.mpam.mp.br/images/NF_57240029_2024_FERNANDO_SOARES_603a9.pdf" TargetMode="External"/><Relationship Id="rId20" Type="http://schemas.openxmlformats.org/officeDocument/2006/relationships/hyperlink" Target="https://www.mpam.mp.br/images/CT_22-2023_-_MP-PGJ_e60b0.pdf" TargetMode="External"/><Relationship Id="rId1" Type="http://schemas.openxmlformats.org/officeDocument/2006/relationships/hyperlink" Target="https://www.mpam.mp.br/images/NF_617_2024_VRP_DE_OLIVEIRA_43054.pdf" TargetMode="External"/><Relationship Id="rId6" Type="http://schemas.openxmlformats.org/officeDocument/2006/relationships/hyperlink" Target="https://www.mpam.mp.br/images/NF_10642_2024_SUPERAR_19a35.pdf" TargetMode="External"/><Relationship Id="rId11" Type="http://schemas.openxmlformats.org/officeDocument/2006/relationships/hyperlink" Target="https://www.mpam.mp.br/images/NF_80_2024_IGLOO_c3454.pdf" TargetMode="External"/><Relationship Id="rId5" Type="http://schemas.openxmlformats.org/officeDocument/2006/relationships/hyperlink" Target="https://www.mpam.mp.br/images/NF_8292_2024_HYPER_TECHNOLOGIES_5ba4f.pdf" TargetMode="External"/><Relationship Id="rId15" Type="http://schemas.openxmlformats.org/officeDocument/2006/relationships/hyperlink" Target="https://www.mpam.mp.br/images/NF_1079_2024_F_ALVES_8f19a.pdf" TargetMode="External"/><Relationship Id="rId23" Type="http://schemas.openxmlformats.org/officeDocument/2006/relationships/drawing" Target="../drawings/drawing1.xml"/><Relationship Id="rId10" Type="http://schemas.openxmlformats.org/officeDocument/2006/relationships/hyperlink" Target="https://www.mpam.mp.br/images/NFS_2501978_2024_PRIME_55436.pdf" TargetMode="External"/><Relationship Id="rId19" Type="http://schemas.openxmlformats.org/officeDocument/2006/relationships/hyperlink" Target="https://www.mpam.mp.br/images/CT_07-2023_-_MP-PGJ_fb5b5.pdf" TargetMode="External"/><Relationship Id="rId4" Type="http://schemas.openxmlformats.org/officeDocument/2006/relationships/hyperlink" Target="https://www.mpam.mp.br/images/NF_616_2024_VRP_DE_OLIVEIRA_70e6e.pdf" TargetMode="External"/><Relationship Id="rId9" Type="http://schemas.openxmlformats.org/officeDocument/2006/relationships/hyperlink" Target="https://www.mpam.mp.br/images/NF_959_2024_LICEQ_DO_BRASIL_675c3.pdf" TargetMode="External"/><Relationship Id="rId14" Type="http://schemas.openxmlformats.org/officeDocument/2006/relationships/hyperlink" Target="https://www.mpam.mp.br/images/NF_2663_2024_ATENA_548e8.pdf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zoomScale="70" zoomScaleNormal="70" workbookViewId="0">
      <selection activeCell="Q8" sqref="Q8"/>
    </sheetView>
  </sheetViews>
  <sheetFormatPr defaultRowHeight="15"/>
  <cols>
    <col min="1" max="1" width="13.7109375" customWidth="1"/>
    <col min="2" max="2" width="14.7109375" customWidth="1"/>
    <col min="3" max="3" width="21.42578125" style="57" bestFit="1" customWidth="1"/>
    <col min="4" max="4" width="35.7109375" customWidth="1"/>
    <col min="5" max="5" width="29.5703125" customWidth="1"/>
    <col min="6" max="6" width="18.7109375" style="3" customWidth="1"/>
    <col min="7" max="7" width="16.42578125" customWidth="1"/>
    <col min="8" max="8" width="11.7109375" hidden="1" customWidth="1"/>
    <col min="9" max="9" width="17.7109375" hidden="1" customWidth="1"/>
    <col min="10" max="10" width="20.85546875" customWidth="1"/>
    <col min="11" max="11" width="14.85546875" customWidth="1"/>
    <col min="12" max="12" width="22.140625" customWidth="1"/>
    <col min="13" max="13" width="19" customWidth="1"/>
    <col min="14" max="14" width="16.42578125" bestFit="1" customWidth="1"/>
  </cols>
  <sheetData>
    <row r="1" spans="1:13" ht="77.099999999999994" customHeight="1">
      <c r="C1" s="1"/>
      <c r="D1" s="2"/>
      <c r="G1" s="4"/>
      <c r="H1" s="4"/>
      <c r="I1" s="4"/>
      <c r="J1" s="2"/>
    </row>
    <row r="2" spans="1:13" ht="18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20.25">
      <c r="A3" s="6" t="s">
        <v>1</v>
      </c>
      <c r="B3" s="6"/>
      <c r="C3" s="7"/>
      <c r="D3" s="6"/>
      <c r="E3" s="6"/>
      <c r="G3" s="4"/>
      <c r="H3" s="4"/>
      <c r="I3" s="4"/>
      <c r="J3" s="2"/>
    </row>
    <row r="4" spans="1:13" ht="20.25">
      <c r="A4" s="6"/>
      <c r="B4" s="6"/>
      <c r="C4" s="8"/>
      <c r="D4" s="9"/>
      <c r="E4" s="6"/>
      <c r="G4" s="4"/>
      <c r="H4" s="4"/>
      <c r="I4" s="4"/>
      <c r="J4" s="2"/>
    </row>
    <row r="5" spans="1:13" ht="18">
      <c r="A5" s="10" t="s">
        <v>2</v>
      </c>
      <c r="B5" s="11"/>
      <c r="C5" s="12"/>
      <c r="D5" s="13"/>
      <c r="E5" s="14"/>
      <c r="G5" s="4"/>
      <c r="H5" s="4"/>
      <c r="I5" s="4"/>
      <c r="J5" s="2"/>
    </row>
    <row r="6" spans="1:13" ht="31.5">
      <c r="A6" s="15" t="s">
        <v>3</v>
      </c>
      <c r="B6" s="15" t="s">
        <v>4</v>
      </c>
      <c r="C6" s="16" t="s">
        <v>5</v>
      </c>
      <c r="D6" s="17" t="s">
        <v>6</v>
      </c>
      <c r="E6" s="17" t="s">
        <v>7</v>
      </c>
      <c r="F6" s="17" t="s">
        <v>8</v>
      </c>
      <c r="G6" s="15" t="s">
        <v>9</v>
      </c>
      <c r="H6" s="18" t="s">
        <v>10</v>
      </c>
      <c r="I6" s="18" t="s">
        <v>11</v>
      </c>
      <c r="J6" s="17" t="s">
        <v>12</v>
      </c>
      <c r="K6" s="17" t="s">
        <v>13</v>
      </c>
      <c r="L6" s="19" t="s">
        <v>14</v>
      </c>
      <c r="M6" s="17" t="s">
        <v>15</v>
      </c>
    </row>
    <row r="7" spans="1:13" ht="149.25" customHeight="1">
      <c r="A7" s="20" t="s">
        <v>16</v>
      </c>
      <c r="B7" s="21">
        <v>1</v>
      </c>
      <c r="C7" s="22">
        <v>45030413000157</v>
      </c>
      <c r="D7" s="23" t="s">
        <v>17</v>
      </c>
      <c r="E7" s="23" t="s">
        <v>18</v>
      </c>
      <c r="F7" s="24" t="s">
        <v>19</v>
      </c>
      <c r="G7" s="25">
        <v>45569</v>
      </c>
      <c r="H7" s="26" t="s">
        <v>20</v>
      </c>
      <c r="I7" s="27">
        <v>2760</v>
      </c>
      <c r="J7" s="28">
        <v>45569</v>
      </c>
      <c r="K7" s="23" t="s">
        <v>21</v>
      </c>
      <c r="L7" s="27">
        <v>2760</v>
      </c>
      <c r="M7" s="26" t="s">
        <v>22</v>
      </c>
    </row>
    <row r="8" spans="1:13" ht="130.5" customHeight="1">
      <c r="A8" s="20" t="s">
        <v>16</v>
      </c>
      <c r="B8" s="21">
        <v>2</v>
      </c>
      <c r="C8" s="21">
        <v>41558204000120</v>
      </c>
      <c r="D8" s="23" t="s">
        <v>23</v>
      </c>
      <c r="E8" s="23" t="s">
        <v>24</v>
      </c>
      <c r="F8" s="24" t="s">
        <v>25</v>
      </c>
      <c r="G8" s="25">
        <v>45569</v>
      </c>
      <c r="H8" s="26" t="s">
        <v>26</v>
      </c>
      <c r="I8" s="27">
        <v>1070</v>
      </c>
      <c r="J8" s="28">
        <v>45569</v>
      </c>
      <c r="K8" s="23" t="s">
        <v>21</v>
      </c>
      <c r="L8" s="27">
        <v>1070</v>
      </c>
      <c r="M8" s="26" t="s">
        <v>27</v>
      </c>
    </row>
    <row r="9" spans="1:13" ht="125.25" customHeight="1">
      <c r="A9" s="20" t="s">
        <v>16</v>
      </c>
      <c r="B9" s="21">
        <v>3</v>
      </c>
      <c r="C9" s="29">
        <v>41558204000120</v>
      </c>
      <c r="D9" s="23" t="s">
        <v>23</v>
      </c>
      <c r="E9" s="23" t="s">
        <v>28</v>
      </c>
      <c r="F9" s="24" t="s">
        <v>29</v>
      </c>
      <c r="G9" s="25">
        <v>45572</v>
      </c>
      <c r="H9" s="26" t="s">
        <v>30</v>
      </c>
      <c r="I9" s="27">
        <v>535</v>
      </c>
      <c r="J9" s="28">
        <v>45572</v>
      </c>
      <c r="K9" s="23" t="s">
        <v>21</v>
      </c>
      <c r="L9" s="27">
        <v>535</v>
      </c>
      <c r="M9" s="26" t="s">
        <v>31</v>
      </c>
    </row>
    <row r="10" spans="1:13" ht="119.25" customHeight="1">
      <c r="A10" s="20" t="s">
        <v>16</v>
      </c>
      <c r="B10" s="21">
        <v>4</v>
      </c>
      <c r="C10" s="29">
        <v>45030413000157</v>
      </c>
      <c r="D10" s="23" t="s">
        <v>32</v>
      </c>
      <c r="E10" s="23" t="s">
        <v>33</v>
      </c>
      <c r="F10" s="24" t="s">
        <v>34</v>
      </c>
      <c r="G10" s="25">
        <v>45572</v>
      </c>
      <c r="H10" s="26" t="s">
        <v>35</v>
      </c>
      <c r="I10" s="27">
        <v>5520</v>
      </c>
      <c r="J10" s="28">
        <v>45572</v>
      </c>
      <c r="K10" s="23" t="s">
        <v>21</v>
      </c>
      <c r="L10" s="27">
        <v>5520</v>
      </c>
      <c r="M10" s="26" t="s">
        <v>36</v>
      </c>
    </row>
    <row r="11" spans="1:13" ht="120">
      <c r="A11" s="20" t="s">
        <v>16</v>
      </c>
      <c r="B11" s="21">
        <v>5</v>
      </c>
      <c r="C11" s="29">
        <v>40689972000150</v>
      </c>
      <c r="D11" s="23" t="s">
        <v>37</v>
      </c>
      <c r="E11" s="23" t="s">
        <v>38</v>
      </c>
      <c r="F11" s="24" t="s">
        <v>39</v>
      </c>
      <c r="G11" s="25">
        <v>45572</v>
      </c>
      <c r="H11" s="26" t="s">
        <v>40</v>
      </c>
      <c r="I11" s="27">
        <v>287717.5</v>
      </c>
      <c r="J11" s="28">
        <v>45572</v>
      </c>
      <c r="K11" s="23" t="s">
        <v>21</v>
      </c>
      <c r="L11" s="27">
        <f>3452.61+284264.89</f>
        <v>287717.5</v>
      </c>
      <c r="M11" s="26" t="s">
        <v>41</v>
      </c>
    </row>
    <row r="12" spans="1:13" ht="134.25" customHeight="1">
      <c r="A12" s="20" t="s">
        <v>16</v>
      </c>
      <c r="B12" s="21">
        <v>6</v>
      </c>
      <c r="C12" s="29">
        <v>13482516000161</v>
      </c>
      <c r="D12" s="23" t="s">
        <v>42</v>
      </c>
      <c r="E12" s="23" t="s">
        <v>43</v>
      </c>
      <c r="F12" s="24" t="s">
        <v>44</v>
      </c>
      <c r="G12" s="25">
        <v>45574</v>
      </c>
      <c r="H12" s="26" t="s">
        <v>45</v>
      </c>
      <c r="I12" s="27">
        <v>6815</v>
      </c>
      <c r="J12" s="28">
        <v>45574</v>
      </c>
      <c r="K12" s="23" t="s">
        <v>21</v>
      </c>
      <c r="L12" s="27">
        <f>81.78+6733.22</f>
        <v>6815</v>
      </c>
      <c r="M12" s="26" t="s">
        <v>46</v>
      </c>
    </row>
    <row r="13" spans="1:13" s="30" customFormat="1" ht="120">
      <c r="A13" s="20" t="s">
        <v>16</v>
      </c>
      <c r="B13" s="21">
        <v>7</v>
      </c>
      <c r="C13" s="29">
        <v>13482516000161</v>
      </c>
      <c r="D13" s="23" t="s">
        <v>47</v>
      </c>
      <c r="E13" s="23" t="s">
        <v>48</v>
      </c>
      <c r="F13" s="24" t="s">
        <v>49</v>
      </c>
      <c r="G13" s="25">
        <v>45574</v>
      </c>
      <c r="H13" s="26" t="s">
        <v>50</v>
      </c>
      <c r="I13" s="27">
        <v>6295</v>
      </c>
      <c r="J13" s="28">
        <v>45574</v>
      </c>
      <c r="K13" s="23" t="s">
        <v>21</v>
      </c>
      <c r="L13" s="27">
        <f>75.54+6219.46</f>
        <v>6295</v>
      </c>
      <c r="M13" s="26" t="s">
        <v>51</v>
      </c>
    </row>
    <row r="14" spans="1:13" s="30" customFormat="1" ht="120.75" customHeight="1">
      <c r="A14" s="20" t="s">
        <v>16</v>
      </c>
      <c r="B14" s="21">
        <v>8</v>
      </c>
      <c r="C14" s="29">
        <v>45030413000157</v>
      </c>
      <c r="D14" s="23" t="s">
        <v>32</v>
      </c>
      <c r="E14" s="23" t="s">
        <v>52</v>
      </c>
      <c r="F14" s="24" t="s">
        <v>53</v>
      </c>
      <c r="G14" s="25">
        <v>45575</v>
      </c>
      <c r="H14" s="26" t="s">
        <v>54</v>
      </c>
      <c r="I14" s="27">
        <v>4516</v>
      </c>
      <c r="J14" s="28">
        <v>45575</v>
      </c>
      <c r="K14" s="23" t="s">
        <v>21</v>
      </c>
      <c r="L14" s="27">
        <v>4516</v>
      </c>
      <c r="M14" s="26" t="s">
        <v>55</v>
      </c>
    </row>
    <row r="15" spans="1:13" s="30" customFormat="1" ht="135" customHeight="1">
      <c r="A15" s="20" t="s">
        <v>16</v>
      </c>
      <c r="B15" s="21">
        <v>9</v>
      </c>
      <c r="C15" s="29">
        <v>23025061000109</v>
      </c>
      <c r="D15" s="23" t="s">
        <v>56</v>
      </c>
      <c r="E15" s="23" t="s">
        <v>57</v>
      </c>
      <c r="F15" s="24" t="s">
        <v>58</v>
      </c>
      <c r="G15" s="25">
        <v>45582</v>
      </c>
      <c r="H15" s="26" t="s">
        <v>59</v>
      </c>
      <c r="I15" s="27">
        <v>6600</v>
      </c>
      <c r="J15" s="28">
        <v>45583</v>
      </c>
      <c r="K15" s="23" t="s">
        <v>21</v>
      </c>
      <c r="L15" s="27">
        <v>6600</v>
      </c>
      <c r="M15" s="26" t="s">
        <v>60</v>
      </c>
    </row>
    <row r="16" spans="1:13" s="30" customFormat="1" ht="141.75">
      <c r="A16" s="20" t="s">
        <v>16</v>
      </c>
      <c r="B16" s="21">
        <v>10</v>
      </c>
      <c r="C16" s="21">
        <v>5340639000130</v>
      </c>
      <c r="D16" s="23" t="s">
        <v>61</v>
      </c>
      <c r="E16" s="31" t="s">
        <v>62</v>
      </c>
      <c r="F16" s="24" t="s">
        <v>63</v>
      </c>
      <c r="G16" s="25">
        <v>45582</v>
      </c>
      <c r="H16" s="26" t="s">
        <v>64</v>
      </c>
      <c r="I16" s="27">
        <v>12546.7</v>
      </c>
      <c r="J16" s="28">
        <v>45583</v>
      </c>
      <c r="K16" s="23" t="s">
        <v>21</v>
      </c>
      <c r="L16" s="27">
        <v>12546.7</v>
      </c>
      <c r="M16" s="26" t="s">
        <v>65</v>
      </c>
    </row>
    <row r="17" spans="1:14" s="30" customFormat="1" ht="105.75" customHeight="1">
      <c r="A17" s="20" t="s">
        <v>16</v>
      </c>
      <c r="B17" s="21">
        <v>11</v>
      </c>
      <c r="C17" s="21">
        <v>35736076000164</v>
      </c>
      <c r="D17" s="23" t="s">
        <v>66</v>
      </c>
      <c r="E17" s="23" t="s">
        <v>67</v>
      </c>
      <c r="F17" s="24" t="s">
        <v>68</v>
      </c>
      <c r="G17" s="25">
        <v>45582</v>
      </c>
      <c r="H17" s="26" t="s">
        <v>69</v>
      </c>
      <c r="I17" s="27">
        <v>4200</v>
      </c>
      <c r="J17" s="28">
        <v>45583</v>
      </c>
      <c r="K17" s="23" t="s">
        <v>21</v>
      </c>
      <c r="L17" s="27">
        <v>4200</v>
      </c>
      <c r="M17" s="26" t="s">
        <v>70</v>
      </c>
      <c r="N17" s="32"/>
    </row>
    <row r="18" spans="1:14" s="30" customFormat="1" ht="122.25" customHeight="1">
      <c r="A18" s="20" t="s">
        <v>16</v>
      </c>
      <c r="B18" s="21">
        <v>12</v>
      </c>
      <c r="C18" s="21">
        <v>2837984000195</v>
      </c>
      <c r="D18" s="23" t="s">
        <v>71</v>
      </c>
      <c r="E18" s="23" t="s">
        <v>72</v>
      </c>
      <c r="F18" s="24" t="s">
        <v>73</v>
      </c>
      <c r="G18" s="25">
        <v>45586</v>
      </c>
      <c r="H18" s="26" t="s">
        <v>74</v>
      </c>
      <c r="I18" s="27">
        <v>3094</v>
      </c>
      <c r="J18" s="28">
        <v>45587</v>
      </c>
      <c r="K18" s="23" t="s">
        <v>21</v>
      </c>
      <c r="L18" s="27">
        <v>3094</v>
      </c>
      <c r="M18" s="26" t="s">
        <v>75</v>
      </c>
      <c r="N18" s="32"/>
    </row>
    <row r="19" spans="1:14" s="30" customFormat="1" ht="120">
      <c r="A19" s="20" t="s">
        <v>16</v>
      </c>
      <c r="B19" s="21">
        <v>13</v>
      </c>
      <c r="C19" s="21">
        <v>12510074000157</v>
      </c>
      <c r="D19" s="23" t="s">
        <v>76</v>
      </c>
      <c r="E19" s="23" t="s">
        <v>77</v>
      </c>
      <c r="F19" s="24" t="s">
        <v>78</v>
      </c>
      <c r="G19" s="25">
        <v>45586</v>
      </c>
      <c r="H19" s="26" t="s">
        <v>79</v>
      </c>
      <c r="I19" s="27">
        <v>5798</v>
      </c>
      <c r="J19" s="28" t="s">
        <v>80</v>
      </c>
      <c r="K19" s="23" t="s">
        <v>21</v>
      </c>
      <c r="L19" s="27">
        <f>5728.42+69.58</f>
        <v>5798</v>
      </c>
      <c r="M19" s="26" t="s">
        <v>81</v>
      </c>
    </row>
    <row r="20" spans="1:14" s="30" customFormat="1" ht="120">
      <c r="A20" s="20" t="s">
        <v>16</v>
      </c>
      <c r="B20" s="21">
        <v>14</v>
      </c>
      <c r="C20" s="21">
        <v>12510074000157</v>
      </c>
      <c r="D20" s="23" t="s">
        <v>76</v>
      </c>
      <c r="E20" s="23" t="s">
        <v>82</v>
      </c>
      <c r="F20" s="24" t="s">
        <v>83</v>
      </c>
      <c r="G20" s="25">
        <v>45586</v>
      </c>
      <c r="H20" s="26" t="s">
        <v>84</v>
      </c>
      <c r="I20" s="27">
        <v>5798</v>
      </c>
      <c r="J20" s="28">
        <v>45587</v>
      </c>
      <c r="K20" s="23" t="s">
        <v>21</v>
      </c>
      <c r="L20" s="27">
        <f>5728.42+69.58</f>
        <v>5798</v>
      </c>
      <c r="M20" s="26" t="s">
        <v>85</v>
      </c>
    </row>
    <row r="21" spans="1:14" s="30" customFormat="1" ht="120" customHeight="1">
      <c r="A21" s="20" t="s">
        <v>16</v>
      </c>
      <c r="B21" s="21">
        <v>15</v>
      </c>
      <c r="C21" s="21">
        <v>27985750000116</v>
      </c>
      <c r="D21" s="23" t="s">
        <v>86</v>
      </c>
      <c r="E21" s="31" t="s">
        <v>87</v>
      </c>
      <c r="F21" s="24" t="s">
        <v>88</v>
      </c>
      <c r="G21" s="25">
        <v>45595</v>
      </c>
      <c r="H21" s="26" t="s">
        <v>89</v>
      </c>
      <c r="I21" s="27">
        <v>5370</v>
      </c>
      <c r="J21" s="28">
        <v>45596</v>
      </c>
      <c r="K21" s="23" t="s">
        <v>21</v>
      </c>
      <c r="L21" s="27">
        <v>5370</v>
      </c>
      <c r="M21" s="26" t="s">
        <v>90</v>
      </c>
    </row>
    <row r="22" spans="1:14" s="30" customFormat="1" ht="60">
      <c r="A22" s="20" t="s">
        <v>16</v>
      </c>
      <c r="B22" s="21">
        <v>16</v>
      </c>
      <c r="C22" s="21">
        <v>36800652000158</v>
      </c>
      <c r="D22" s="23" t="s">
        <v>91</v>
      </c>
      <c r="E22" s="23" t="s">
        <v>92</v>
      </c>
      <c r="F22" s="24" t="s">
        <v>93</v>
      </c>
      <c r="G22" s="25">
        <v>45595</v>
      </c>
      <c r="H22" s="26" t="s">
        <v>94</v>
      </c>
      <c r="I22" s="27">
        <v>17100</v>
      </c>
      <c r="J22" s="28">
        <v>45596</v>
      </c>
      <c r="K22" s="23" t="s">
        <v>21</v>
      </c>
      <c r="L22" s="27">
        <v>17100</v>
      </c>
      <c r="M22" s="26" t="s">
        <v>95</v>
      </c>
    </row>
    <row r="23" spans="1:14" s="30" customFormat="1" ht="60">
      <c r="A23" s="20" t="s">
        <v>16</v>
      </c>
      <c r="B23" s="21">
        <v>17</v>
      </c>
      <c r="C23" s="21">
        <v>36800652000158</v>
      </c>
      <c r="D23" s="23" t="s">
        <v>91</v>
      </c>
      <c r="E23" s="23" t="s">
        <v>96</v>
      </c>
      <c r="F23" s="24" t="s">
        <v>97</v>
      </c>
      <c r="G23" s="25">
        <v>45595</v>
      </c>
      <c r="H23" s="26" t="s">
        <v>98</v>
      </c>
      <c r="I23" s="27">
        <v>8550</v>
      </c>
      <c r="J23" s="28">
        <v>45596</v>
      </c>
      <c r="K23" s="23" t="s">
        <v>21</v>
      </c>
      <c r="L23" s="27">
        <v>8550</v>
      </c>
      <c r="M23" s="26" t="s">
        <v>95</v>
      </c>
    </row>
    <row r="24" spans="1:14" s="30" customFormat="1" ht="141.75">
      <c r="A24" s="33" t="s">
        <v>16</v>
      </c>
      <c r="B24" s="34">
        <v>18</v>
      </c>
      <c r="C24" s="34">
        <v>10638915000180</v>
      </c>
      <c r="D24" s="35" t="s">
        <v>99</v>
      </c>
      <c r="E24" s="36" t="s">
        <v>100</v>
      </c>
      <c r="F24" s="37" t="s">
        <v>101</v>
      </c>
      <c r="G24" s="38">
        <v>45586</v>
      </c>
      <c r="H24" s="39" t="s">
        <v>102</v>
      </c>
      <c r="I24" s="40">
        <v>228000</v>
      </c>
      <c r="J24" s="41">
        <v>45587</v>
      </c>
      <c r="K24" s="35" t="s">
        <v>103</v>
      </c>
      <c r="L24" s="40">
        <f>2736+225264</f>
        <v>228000</v>
      </c>
      <c r="M24" s="39" t="s">
        <v>104</v>
      </c>
      <c r="N24" s="42"/>
    </row>
    <row r="25" spans="1:14" s="30" customFormat="1">
      <c r="A25" s="43" t="s">
        <v>105</v>
      </c>
      <c r="B25" s="44"/>
      <c r="C25" s="44"/>
      <c r="D25" s="45"/>
      <c r="E25" s="46"/>
      <c r="F25" s="47"/>
      <c r="G25" s="48"/>
      <c r="H25" s="47"/>
      <c r="I25" s="49"/>
      <c r="J25" s="50"/>
      <c r="K25" s="45"/>
      <c r="L25" s="49"/>
      <c r="M25" s="47"/>
    </row>
    <row r="26" spans="1:14" ht="15" customHeight="1">
      <c r="A26" s="51" t="s">
        <v>106</v>
      </c>
      <c r="B26" s="52"/>
      <c r="C26" s="53"/>
      <c r="D26" s="2"/>
      <c r="G26" s="4"/>
      <c r="H26" s="4"/>
      <c r="I26" s="4"/>
      <c r="J26" s="2"/>
      <c r="K26" s="54"/>
    </row>
    <row r="27" spans="1:14" ht="15" customHeight="1">
      <c r="A27" s="55" t="s">
        <v>107</v>
      </c>
      <c r="B27" s="55"/>
      <c r="C27" s="56"/>
      <c r="D27" s="55"/>
    </row>
    <row r="28" spans="1:14" ht="15" customHeight="1">
      <c r="A28" s="55" t="s">
        <v>108</v>
      </c>
      <c r="B28" s="55"/>
      <c r="C28" s="56"/>
      <c r="D28" s="55"/>
    </row>
    <row r="29" spans="1:14" ht="15" customHeight="1">
      <c r="A29" s="55" t="s">
        <v>109</v>
      </c>
      <c r="B29" s="55"/>
      <c r="C29" s="56"/>
      <c r="D29" s="2"/>
    </row>
    <row r="30" spans="1:14" ht="15" customHeight="1"/>
  </sheetData>
  <mergeCells count="1">
    <mergeCell ref="A2:M2"/>
  </mergeCells>
  <conditionalFormatting sqref="C9:C17 C19:C22 C24">
    <cfRule type="cellIs" dxfId="11" priority="11" operator="between">
      <formula>111111111</formula>
      <formula>99999999999</formula>
    </cfRule>
    <cfRule type="cellIs" dxfId="10" priority="12" operator="between">
      <formula>111111111111</formula>
      <formula>99999999999999</formula>
    </cfRule>
  </conditionalFormatting>
  <conditionalFormatting sqref="C25">
    <cfRule type="cellIs" dxfId="9" priority="7" operator="between">
      <formula>111111111</formula>
      <formula>99999999999</formula>
    </cfRule>
    <cfRule type="cellIs" dxfId="8" priority="8" operator="between">
      <formula>111111111111</formula>
      <formula>99999999999999</formula>
    </cfRule>
  </conditionalFormatting>
  <conditionalFormatting sqref="C18">
    <cfRule type="cellIs" dxfId="7" priority="9" operator="between">
      <formula>111111111</formula>
      <formula>99999999999</formula>
    </cfRule>
    <cfRule type="cellIs" dxfId="6" priority="10" operator="between">
      <formula>111111111111</formula>
      <formula>99999999999999</formula>
    </cfRule>
  </conditionalFormatting>
  <conditionalFormatting sqref="C7">
    <cfRule type="cellIs" dxfId="5" priority="5" operator="between">
      <formula>111111111</formula>
      <formula>99999999999</formula>
    </cfRule>
    <cfRule type="cellIs" dxfId="4" priority="6" operator="between">
      <formula>111111111111</formula>
      <formula>99999999999999</formula>
    </cfRule>
  </conditionalFormatting>
  <conditionalFormatting sqref="C8">
    <cfRule type="cellIs" dxfId="3" priority="3" operator="between">
      <formula>111111111</formula>
      <formula>99999999999</formula>
    </cfRule>
    <cfRule type="cellIs" dxfId="2" priority="4" operator="between">
      <formula>111111111111</formula>
      <formula>99999999999999</formula>
    </cfRule>
  </conditionalFormatting>
  <conditionalFormatting sqref="C23">
    <cfRule type="cellIs" dxfId="1" priority="1" operator="between">
      <formula>111111111</formula>
      <formula>99999999999</formula>
    </cfRule>
    <cfRule type="cellIs" dxfId="0" priority="2" operator="between">
      <formula>111111111111</formula>
      <formula>99999999999999</formula>
    </cfRule>
  </conditionalFormatting>
  <hyperlinks>
    <hyperlink ref="F7" r:id="rId1"/>
    <hyperlink ref="F8" r:id="rId2"/>
    <hyperlink ref="F9" r:id="rId3"/>
    <hyperlink ref="F10" r:id="rId4"/>
    <hyperlink ref="F11" r:id="rId5"/>
    <hyperlink ref="F12" r:id="rId6"/>
    <hyperlink ref="F13" r:id="rId7"/>
    <hyperlink ref="F14" r:id="rId8"/>
    <hyperlink ref="F15" r:id="rId9"/>
    <hyperlink ref="F16" r:id="rId10"/>
    <hyperlink ref="F17" r:id="rId11"/>
    <hyperlink ref="F18" r:id="rId12"/>
    <hyperlink ref="F19" r:id="rId13"/>
    <hyperlink ref="F20" r:id="rId14"/>
    <hyperlink ref="F21" r:id="rId15"/>
    <hyperlink ref="F22" r:id="rId16"/>
    <hyperlink ref="F23" r:id="rId17"/>
    <hyperlink ref="F24" r:id="rId18"/>
    <hyperlink ref="E16" r:id="rId19"/>
    <hyperlink ref="E21" r:id="rId20"/>
    <hyperlink ref="E24" r:id="rId21"/>
  </hyperlinks>
  <pageMargins left="0.511811024" right="0.511811024" top="0.78740157499999996" bottom="0.78740157499999996" header="0.31496062000000002" footer="0.31496062000000002"/>
  <pageSetup scale="40" orientation="portrait" r:id="rId22"/>
  <drawing r:id="rId2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8534A7A0B96B4C83348FD15B6D0298" ma:contentTypeVersion="14" ma:contentTypeDescription="Crie um novo documento." ma:contentTypeScope="" ma:versionID="0b78b3a58f8f142d6dfbe79b6e8f0d3c">
  <xsd:schema xmlns:xsd="http://www.w3.org/2001/XMLSchema" xmlns:xs="http://www.w3.org/2001/XMLSchema" xmlns:p="http://schemas.microsoft.com/office/2006/metadata/properties" xmlns:ns2="55306d8f-6ac8-4d4b-898a-9b8a7bc1d116" xmlns:ns3="eec51211-4e70-446f-ac4c-34342dd19df9" targetNamespace="http://schemas.microsoft.com/office/2006/metadata/properties" ma:root="true" ma:fieldsID="3299662619c46e63515e35de349219e5" ns2:_="" ns3:_="">
    <xsd:import namespace="55306d8f-6ac8-4d4b-898a-9b8a7bc1d116"/>
    <xsd:import namespace="eec51211-4e70-446f-ac4c-34342dd19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06d8f-6ac8-4d4b-898a-9b8a7bc1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1211-4e70-446f-ac4c-34342dd19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59f93d8-bad1-43f0-a56c-0a2b12f0acf7}" ma:internalName="TaxCatchAll" ma:showField="CatchAllData" ma:web="eec51211-4e70-446f-ac4c-34342dd19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306d8f-6ac8-4d4b-898a-9b8a7bc1d116">
      <Terms xmlns="http://schemas.microsoft.com/office/infopath/2007/PartnerControls"/>
    </lcf76f155ced4ddcb4097134ff3c332f>
    <TaxCatchAll xmlns="eec51211-4e70-446f-ac4c-34342dd19df9" xsi:nil="true"/>
  </documentManagement>
</p:properties>
</file>

<file path=customXml/itemProps1.xml><?xml version="1.0" encoding="utf-8"?>
<ds:datastoreItem xmlns:ds="http://schemas.openxmlformats.org/officeDocument/2006/customXml" ds:itemID="{9C8E593C-EED5-4463-9218-DFD21F77EDAB}"/>
</file>

<file path=customXml/itemProps2.xml><?xml version="1.0" encoding="utf-8"?>
<ds:datastoreItem xmlns:ds="http://schemas.openxmlformats.org/officeDocument/2006/customXml" ds:itemID="{55E7CFAD-FF80-4ACA-8F2E-137197126E46}"/>
</file>

<file path=customXml/itemProps3.xml><?xml version="1.0" encoding="utf-8"?>
<ds:datastoreItem xmlns:ds="http://schemas.openxmlformats.org/officeDocument/2006/customXml" ds:itemID="{6F854997-3E97-4AEC-A726-AC22B7F6A3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Bens</vt:lpstr>
    </vt:vector>
  </TitlesOfParts>
  <Company>PGJ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de Freitas Barbosa</dc:creator>
  <cp:lastModifiedBy>Sabrina de Freitas Barbosa</cp:lastModifiedBy>
  <dcterms:created xsi:type="dcterms:W3CDTF">2024-11-06T15:53:02Z</dcterms:created>
  <dcterms:modified xsi:type="dcterms:W3CDTF">2024-11-06T15:53:17Z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0x010100618534A7A0B96B4C83348FD15B6D0298</vt:lpwstr>
  </property>
</Properties>
</file>