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peam.sharepoint.com/sites/DOF/Shared Documents/General/DOF/ANO 2024/TRANSPARÊNCIA/6 -  ORDEM CRONOLÓGICA DE PAGAMENTO/11.Novembro/"/>
    </mc:Choice>
  </mc:AlternateContent>
  <xr:revisionPtr revIDLastSave="9" documentId="8_{0589A644-E305-4BBF-B339-BC0E2AB7410B}" xr6:coauthVersionLast="47" xr6:coauthVersionMax="47" xr10:uidLastSave="{78439034-8AA5-440D-8F38-384F37434E41}"/>
  <bookViews>
    <workbookView xWindow="-120" yWindow="-120" windowWidth="29040" windowHeight="15720" xr2:uid="{A8ECA079-23D4-4EEA-AB6A-1BECB7FBCB65}"/>
  </bookViews>
  <sheets>
    <sheet name="Locações" sheetId="1" r:id="rId1"/>
  </sheets>
  <externalReferences>
    <externalReference r:id="rId2"/>
  </externalReferences>
  <definedNames>
    <definedName name="_xlnm._FilterDatabase" localSheetId="0" hidden="1">Locações!$D$1:$D$19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6" i="1" l="1"/>
  <c r="L14" i="1"/>
  <c r="L13" i="1"/>
  <c r="L12" i="1"/>
  <c r="L11" i="1"/>
  <c r="L9" i="1"/>
  <c r="L8" i="1"/>
  <c r="L7" i="1"/>
  <c r="A2" i="1"/>
</calcChain>
</file>

<file path=xl/sharedStrings.xml><?xml version="1.0" encoding="utf-8"?>
<sst xmlns="http://schemas.openxmlformats.org/spreadsheetml/2006/main" count="75" uniqueCount="58">
  <si>
    <t>ORDEM CRONOLÓGICA DE PAGAMENTOS – PGJ/AM</t>
  </si>
  <si>
    <r>
      <rPr>
        <b/>
        <sz val="14"/>
        <color rgb="FF000000"/>
        <rFont val="Arial"/>
        <family val="2"/>
        <charset val="1"/>
      </rPr>
      <t xml:space="preserve">ORDEM CRONOLÓGICA DE PAGAMENTO DE </t>
    </r>
    <r>
      <rPr>
        <b/>
        <sz val="14"/>
        <color rgb="FF2A6099"/>
        <rFont val="Arial"/>
        <family val="2"/>
        <charset val="1"/>
      </rPr>
      <t xml:space="preserve"> LOCAÇÕES</t>
    </r>
  </si>
  <si>
    <t>Mês</t>
  </si>
  <si>
    <t>N° Seq.</t>
  </si>
  <si>
    <t>CPF/CNPJ</t>
  </si>
  <si>
    <t xml:space="preserve">Empresa/ Nome </t>
  </si>
  <si>
    <t>Objeto</t>
  </si>
  <si>
    <t>Nota Fiscal</t>
  </si>
  <si>
    <t>Data de exigibilidade</t>
  </si>
  <si>
    <t>NL</t>
  </si>
  <si>
    <t>Valor da NL</t>
  </si>
  <si>
    <t>Data de pgto.</t>
  </si>
  <si>
    <t>Justificativa</t>
  </si>
  <si>
    <t>Valor pago</t>
  </si>
  <si>
    <t>SEI</t>
  </si>
  <si>
    <t>Novembro</t>
  </si>
  <si>
    <t>JOZIVAN DOS SANTOS SOUZA</t>
  </si>
  <si>
    <t>Liquidação da NE nº 2024NE0000025 - Ref. a Locação de imóvel na cidade de Barrerinha/AM (CA N° 006/2023-MP/PGJ) referente a SETEMBRO/2024, conforme documentos do PI-SEI 2024.024481.</t>
  </si>
  <si>
    <t>RECIBO 09/2024</t>
  </si>
  <si>
    <t>3766/2024</t>
  </si>
  <si>
    <t>-</t>
  </si>
  <si>
    <t>2024.024481</t>
  </si>
  <si>
    <t>COENCIL EMPREENDIMENTOS IMOBILIÁRIOS LTDA</t>
  </si>
  <si>
    <t>Liquidação da NE nº 2024NE0001991-Locação de imóvel (CA N° 029/2024 - MP/PGJ) referente a OUTUBRO/2024 conforme documentos do PI-SEI 2024.025209.</t>
  </si>
  <si>
    <t>RECIBO nº 073/2024</t>
  </si>
  <si>
    <t>3773/2024</t>
  </si>
  <si>
    <t>2024.025209</t>
  </si>
  <si>
    <t>VANIAS BATISTA MENDONÇA</t>
  </si>
  <si>
    <t>Liquidação da NE nº 2024NE0002091-Serv. locação de imovel na Av. André Araújo 129, Aleixo (C.A. 035/2024 - MP/PGJ) - referente a OUTUBRO/2024, conforme documentos no PI-SEI 2024.025186.</t>
  </si>
  <si>
    <t>RECIBO 10/2024</t>
  </si>
  <si>
    <t>3775/2024</t>
  </si>
  <si>
    <t>2024.025186</t>
  </si>
  <si>
    <t>JOSIELE SILVA DE SOUZA</t>
  </si>
  <si>
    <t>Liquidação da NE nº 2024NE0000024-Locação de imóvel localizado na  Avenida Amazonas, 14, Bairro São Lázaro, Urucurituba-AM, referente a OUTUBRO/2024 conforme documentos do PI-SEI 2024.025202.</t>
  </si>
  <si>
    <t>3776/2024</t>
  </si>
  <si>
    <t>2024.025202</t>
  </si>
  <si>
    <t>RECHE GALDEANO &amp; CIA LTDA</t>
  </si>
  <si>
    <t>Liquidação da NE nº 2024NE0000915 - Prestação do serviço de locação de bens móveis sem mão de obra (CA N° 003/2024 - MP/PGJ) referente a OUTUBRO/2024, conforme Fatura N° 84518 e docuementos no PI-SEI 2024.025691</t>
  </si>
  <si>
    <t>Fatura nº 84518</t>
  </si>
  <si>
    <t>3824/2024</t>
  </si>
  <si>
    <t>2024.025691</t>
  </si>
  <si>
    <t>SAMUEL MENDES DA SILVA</t>
  </si>
  <si>
    <t>Liquidação da NE nº 2024NE0000543Locação de imóvel JURUÁ - AM (CA N° 004/2021 - MP/PGJ) referente a OUTUBRO/2024, conforme documentos do PI-SEI 2024.025211.</t>
  </si>
  <si>
    <t>3827/2024</t>
  </si>
  <si>
    <t>2024.025211</t>
  </si>
  <si>
    <t>ARTUR SANTOS CARDOSO</t>
  </si>
  <si>
    <t>Liquidação da NE nº 2024NE0000758 - Locação de imóvel CAREIRO DA VÁRZEA (CA 011/2024-MP/PGJ) referente a NOVEMBRO/2024, conforme documentos do PI-SEI 2024.026522.</t>
  </si>
  <si>
    <t>RECIBO 11/2024</t>
  </si>
  <si>
    <t>3896/2024</t>
  </si>
  <si>
    <t>2024.026522</t>
  </si>
  <si>
    <t>ALVES LIRA LTDA</t>
  </si>
  <si>
    <t>Liquidação da NE nº 2024NE0000002 - Ref. Serv. locação de imóvel na Rua Belo Horizonte, n° 500, Aleixo (C.A. 016/2020 - MP/PGJ) - referente a OUTUBRO/2024, conforme documentos no PI-SEI 2024.026991.</t>
  </si>
  <si>
    <t>4006/2024</t>
  </si>
  <si>
    <t>2024.026991</t>
  </si>
  <si>
    <t>Fonte da informação: Sistema eletronico de informações (SEI) e sistema AFI. DOF/MPAM.</t>
  </si>
  <si>
    <t>FUNDAMENTO LEGAL: Lei nº 4.320/1964, art. 63; Decreto nº 93.872/1986, art. 36; Lei nº</t>
  </si>
  <si>
    <t>8.666/1993 art. 73; Lei nº 14.129/2021, art. 29, § 2º, VI; Lei nº 14.133/2021, arts. 140 e 141, § 3º; e</t>
  </si>
  <si>
    <t>Instrução Normativa nº 2/2016 do Ministério do Planejamento, art. 3º.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</si>
</sst>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6" formatCode="[$-416]d/m/yyyy"/>
    <numFmt numFmtId="167" formatCode="_-&quot;R$ &quot;* #,##0.00_-;&quot;-R$ &quot;* #,##0.00_-;_-&quot;R$ &quot;* \-??_-;_-@_-"/>
  </numFmts>
  <fonts count="15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color rgb="FF000000"/>
      <name val="Liberation Sans1"/>
      <family val="2"/>
      <charset val="1"/>
    </font>
    <font>
      <b/>
      <sz val="14"/>
      <color rgb="FFFF0000"/>
      <name val="Arial1"/>
      <charset val="1"/>
    </font>
    <font>
      <b/>
      <sz val="16"/>
      <color rgb="FF000000"/>
      <name val="Arial1"/>
      <charset val="1"/>
    </font>
    <font>
      <b/>
      <sz val="16"/>
      <name val="Arial1"/>
      <charset val="1"/>
    </font>
    <font>
      <b/>
      <sz val="14"/>
      <color rgb="FF000000"/>
      <name val="Arial"/>
      <family val="2"/>
      <charset val="1"/>
    </font>
    <font>
      <b/>
      <sz val="14"/>
      <color rgb="FF2A6099"/>
      <name val="Arial"/>
      <family val="2"/>
      <charset val="1"/>
    </font>
    <font>
      <b/>
      <sz val="14"/>
      <name val="Arial"/>
      <family val="2"/>
      <charset val="1"/>
    </font>
    <font>
      <b/>
      <sz val="12"/>
      <color rgb="FFFFFFFF"/>
      <name val="Arial1"/>
      <charset val="1"/>
    </font>
    <font>
      <sz val="11"/>
      <name val="Calibri"/>
      <family val="2"/>
    </font>
    <font>
      <u/>
      <sz val="11"/>
      <color rgb="FF0000FF"/>
      <name val="Calibri"/>
      <family val="2"/>
      <charset val="1"/>
    </font>
    <font>
      <u/>
      <sz val="12"/>
      <color rgb="FF0000FF"/>
      <name val="Calibri"/>
      <family val="2"/>
      <charset val="1"/>
    </font>
    <font>
      <sz val="11"/>
      <color rgb="FFFF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800000"/>
        <bgColor rgb="FFC00000"/>
      </patternFill>
    </fill>
    <fill>
      <patternFill patternType="solid">
        <fgColor rgb="FF808080"/>
        <bgColor rgb="FF969696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167" fontId="1" fillId="0" borderId="0" applyBorder="0" applyProtection="0"/>
    <xf numFmtId="0" fontId="12" fillId="0" borderId="0" applyBorder="0" applyProtection="0"/>
    <xf numFmtId="0" fontId="3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4" fillId="0" borderId="0" xfId="3" applyNumberFormat="1" applyFont="1" applyAlignment="1">
      <alignment horizontal="right" vertical="center"/>
    </xf>
    <xf numFmtId="0" fontId="4" fillId="0" borderId="0" xfId="3" applyFont="1" applyAlignment="1">
      <alignment horizontal="right" vertical="center"/>
    </xf>
    <xf numFmtId="0" fontId="5" fillId="0" borderId="0" xfId="3" applyFont="1" applyAlignment="1">
      <alignment horizontal="left"/>
    </xf>
    <xf numFmtId="0" fontId="6" fillId="0" borderId="0" xfId="3" applyFont="1" applyAlignment="1">
      <alignment horizontal="left" wrapText="1"/>
    </xf>
    <xf numFmtId="0" fontId="7" fillId="0" borderId="1" xfId="3" applyFont="1" applyBorder="1" applyAlignment="1">
      <alignment horizontal="left"/>
    </xf>
    <xf numFmtId="0" fontId="9" fillId="0" borderId="1" xfId="3" applyFont="1" applyBorder="1" applyAlignment="1">
      <alignment horizontal="left" wrapText="1"/>
    </xf>
    <xf numFmtId="0" fontId="9" fillId="0" borderId="1" xfId="3" applyFont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quotePrefix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2" fillId="0" borderId="2" xfId="2" applyBorder="1" applyAlignment="1">
      <alignment horizontal="center" vertical="center" wrapText="1"/>
    </xf>
    <xf numFmtId="0" fontId="12" fillId="0" borderId="2" xfId="2" applyBorder="1" applyAlignment="1">
      <alignment horizontal="center" vertical="center"/>
    </xf>
    <xf numFmtId="166" fontId="11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167" fontId="11" fillId="0" borderId="2" xfId="1" applyFont="1" applyBorder="1" applyAlignment="1" applyProtection="1">
      <alignment vertical="center"/>
    </xf>
    <xf numFmtId="14" fontId="11" fillId="0" borderId="2" xfId="0" quotePrefix="1" applyNumberFormat="1" applyFont="1" applyBorder="1" applyAlignment="1">
      <alignment horizontal="center" vertical="center" wrapText="1"/>
    </xf>
    <xf numFmtId="14" fontId="11" fillId="0" borderId="2" xfId="0" applyNumberFormat="1" applyFont="1" applyBorder="1" applyAlignment="1">
      <alignment horizontal="center" vertical="center"/>
    </xf>
    <xf numFmtId="2" fontId="11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3" fillId="0" borderId="0" xfId="2" applyFont="1" applyBorder="1" applyAlignment="1">
      <alignment horizontal="center" vertical="center" wrapText="1"/>
    </xf>
    <xf numFmtId="0" fontId="13" fillId="0" borderId="0" xfId="2" applyFont="1" applyBorder="1" applyAlignment="1">
      <alignment horizontal="center" vertical="center"/>
    </xf>
    <xf numFmtId="166" fontId="11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167" fontId="11" fillId="0" borderId="0" xfId="1" applyFont="1" applyBorder="1" applyAlignment="1" applyProtection="1">
      <alignment vertical="center"/>
    </xf>
    <xf numFmtId="166" fontId="11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/>
    </xf>
  </cellXfs>
  <cellStyles count="4">
    <cellStyle name="Hiperlink" xfId="2" builtinId="8"/>
    <cellStyle name="Moeda" xfId="1" builtinId="4"/>
    <cellStyle name="Normal" xfId="0" builtinId="0"/>
    <cellStyle name="Normal 2" xfId="3" xr:uid="{BED27BE1-49B2-44CC-885C-8F3EC420A7F1}"/>
  </cellStyles>
  <dxfs count="2">
    <dxf>
      <numFmt numFmtId="165" formatCode="00&quot;.&quot;000&quot;.&quot;000&quot;/&quot;0000&quot;-&quot;00"/>
    </dxf>
    <dxf>
      <numFmt numFmtId="164" formatCode="000&quot;.&quot;000&quot;.&quot;000&quot;-&quot;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885264</xdr:colOff>
      <xdr:row>0</xdr:row>
      <xdr:rowOff>824565</xdr:rowOff>
    </xdr:to>
    <xdr:pic>
      <xdr:nvPicPr>
        <xdr:cNvPr id="2" name="Figuras 7">
          <a:extLst>
            <a:ext uri="{FF2B5EF4-FFF2-40B4-BE49-F238E27FC236}">
              <a16:creationId xmlns:a16="http://schemas.microsoft.com/office/drawing/2014/main" id="{9DDA093D-19F2-4514-BBBF-0E7B58A3B0F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3809439" cy="824565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peam.sharepoint.com/sites/DOF/Shared%20Documents/General/DOF/ANO%202024/TRANSPAR&#202;NCIA/6%20-%20%20ORDEM%20CRONOL&#211;GICA%20DE%20PAGAMENTO/11.Novembro/10.ORDEM_CRONOL&#211;GICA_%20DE_%20PAGAMENTOS_OUTUBRO.xlsx" TargetMode="External"/><Relationship Id="rId1" Type="http://schemas.openxmlformats.org/officeDocument/2006/relationships/externalLinkPath" Target="10.ORDEM_CRONOL&#211;GICA_%20DE_%20PAGAMENTOS_OUTUB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ens"/>
      <sheetName val="Locações"/>
      <sheetName val="Serviços"/>
      <sheetName val="Obras"/>
    </sheetNames>
    <sheetDataSet>
      <sheetData sheetId="0">
        <row r="2">
          <cell r="A2" t="str">
            <v>NOVEMBRO/2024</v>
          </cell>
        </row>
        <row r="16">
          <cell r="A16" t="str">
            <v>Data da última atualização:02/12/2024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pam.mp.br/images/Transpar%C3%AAncia_2024/Novembro/NFs/Loca%C3%A7%C3%B5es/RECIBO_10_2024_ALVES_LIRA_36261.pdf" TargetMode="External"/><Relationship Id="rId13" Type="http://schemas.openxmlformats.org/officeDocument/2006/relationships/hyperlink" Target="https://www.mpam.mp.br/images/CT_11-2024_-_MP-PGJ_46fc3.pdf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https://www.mpam.mp.br/images/RECIBO_10_2024_VANIAS_139d7.pdf" TargetMode="External"/><Relationship Id="rId7" Type="http://schemas.openxmlformats.org/officeDocument/2006/relationships/hyperlink" Target="https://www.mpam.mp.br/images/RECIBO_11_2024_ARTUR_c9b44.pdf" TargetMode="External"/><Relationship Id="rId12" Type="http://schemas.openxmlformats.org/officeDocument/2006/relationships/hyperlink" Target="https://www.mpam.mp.br/images/CT_03-2024_-_MP-PGJ_39380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www.mpam.mp.br/images/RECIBO_073_2024_COENCIL_fee9f.pdf" TargetMode="External"/><Relationship Id="rId16" Type="http://schemas.openxmlformats.org/officeDocument/2006/relationships/hyperlink" Target="https://www.mpam.mp.br/images/CT_03-2023_-_MP-PGJ_6613a.pdf" TargetMode="External"/><Relationship Id="rId1" Type="http://schemas.openxmlformats.org/officeDocument/2006/relationships/hyperlink" Target="https://www.mpam.mp.br/images/RECIBO_09_2024_JOSIVAN_c0c2c.pdf" TargetMode="External"/><Relationship Id="rId6" Type="http://schemas.openxmlformats.org/officeDocument/2006/relationships/hyperlink" Target="https://www.mpam.mp.br/images/RECIBO_10_2024_SAMUEL_6a08c.pdf" TargetMode="External"/><Relationship Id="rId11" Type="http://schemas.openxmlformats.org/officeDocument/2006/relationships/hyperlink" Target="https://www.mpam.mp.br/images/CT_035-2024_-_MP-PGJ_a6d71.pdf" TargetMode="External"/><Relationship Id="rId5" Type="http://schemas.openxmlformats.org/officeDocument/2006/relationships/hyperlink" Target="https://www.mpam.mp.br/images/FATURA_84518_2024_RECHE_GALDEANO_86175.pdf" TargetMode="External"/><Relationship Id="rId15" Type="http://schemas.openxmlformats.org/officeDocument/2006/relationships/hyperlink" Target="https://www.mpam.mp.br/images/CT_n%C2%BA_016-2020-MP-PGJ_5f566.pdf" TargetMode="External"/><Relationship Id="rId10" Type="http://schemas.openxmlformats.org/officeDocument/2006/relationships/hyperlink" Target="https://www.mpam.mp.br/images/CT_29-2024_-_MP-PGJ_3982e.pdf" TargetMode="External"/><Relationship Id="rId4" Type="http://schemas.openxmlformats.org/officeDocument/2006/relationships/hyperlink" Target="https://www.mpam.mp.br/images/RECIBO_10_2024_JOSIELE_6373b.pdf" TargetMode="External"/><Relationship Id="rId9" Type="http://schemas.openxmlformats.org/officeDocument/2006/relationships/hyperlink" Target="https://www.mpam.mp.br/images/CT_06-2023_-_MP-PGJ_07b55.pdf" TargetMode="External"/><Relationship Id="rId14" Type="http://schemas.openxmlformats.org/officeDocument/2006/relationships/hyperlink" Target="https://www.mpam.mp.br/images/CT_n%C2%BA_004-2021-MP-PGJ_95ba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FD072-7E08-4368-B88F-5192B41494E7}">
  <dimension ref="A1:N19"/>
  <sheetViews>
    <sheetView tabSelected="1" topLeftCell="A10" zoomScale="80" zoomScaleNormal="80" workbookViewId="0">
      <selection activeCell="H1" sqref="H1:I1048576"/>
    </sheetView>
  </sheetViews>
  <sheetFormatPr defaultRowHeight="15"/>
  <cols>
    <col min="1" max="1" width="12.7109375" customWidth="1"/>
    <col min="2" max="2" width="9.7109375" bestFit="1" customWidth="1"/>
    <col min="3" max="3" width="21.42578125" bestFit="1" customWidth="1"/>
    <col min="4" max="4" width="35.5703125" customWidth="1"/>
    <col min="5" max="5" width="29.5703125" style="2" customWidth="1"/>
    <col min="6" max="6" width="20" style="3" bestFit="1" customWidth="1"/>
    <col min="7" max="7" width="26.28515625" bestFit="1" customWidth="1"/>
    <col min="8" max="8" width="10.7109375" hidden="1" customWidth="1"/>
    <col min="9" max="9" width="15.28515625" hidden="1" customWidth="1"/>
    <col min="10" max="10" width="16.5703125" bestFit="1" customWidth="1"/>
    <col min="11" max="11" width="14.85546875" bestFit="1" customWidth="1"/>
    <col min="12" max="12" width="15.28515625" bestFit="1" customWidth="1"/>
    <col min="13" max="13" width="19" customWidth="1"/>
    <col min="14" max="14" width="15.42578125" bestFit="1" customWidth="1"/>
  </cols>
  <sheetData>
    <row r="1" spans="1:14" ht="77.099999999999994" customHeight="1">
      <c r="C1" s="1"/>
      <c r="D1" s="1"/>
      <c r="G1" s="4"/>
      <c r="H1" s="4"/>
      <c r="I1" s="4"/>
      <c r="J1" s="1"/>
    </row>
    <row r="2" spans="1:14" ht="18">
      <c r="A2" s="5" t="str">
        <f>[1]Bens!A2</f>
        <v>NOVEMBRO/2024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4" ht="20.25">
      <c r="A3" s="7" t="s">
        <v>0</v>
      </c>
      <c r="B3" s="7"/>
      <c r="C3" s="7"/>
      <c r="D3" s="7"/>
      <c r="E3" s="8"/>
      <c r="G3" s="4"/>
      <c r="H3" s="4"/>
      <c r="I3" s="4"/>
      <c r="J3" s="1"/>
    </row>
    <row r="5" spans="1:14" ht="18">
      <c r="A5" s="9" t="s">
        <v>1</v>
      </c>
      <c r="B5" s="9"/>
      <c r="C5" s="9"/>
      <c r="D5" s="9"/>
      <c r="E5" s="10"/>
      <c r="F5" s="11"/>
      <c r="G5" s="9"/>
      <c r="H5" s="9"/>
      <c r="I5" s="9"/>
      <c r="J5" s="9"/>
      <c r="K5" s="9"/>
      <c r="L5" s="9"/>
    </row>
    <row r="6" spans="1:14" ht="15.75">
      <c r="A6" s="12" t="s">
        <v>2</v>
      </c>
      <c r="B6" s="12" t="s">
        <v>3</v>
      </c>
      <c r="C6" s="13" t="s">
        <v>4</v>
      </c>
      <c r="D6" s="13" t="s">
        <v>5</v>
      </c>
      <c r="E6" s="13" t="s">
        <v>6</v>
      </c>
      <c r="F6" s="13" t="s">
        <v>7</v>
      </c>
      <c r="G6" s="12" t="s">
        <v>8</v>
      </c>
      <c r="H6" s="14" t="s">
        <v>9</v>
      </c>
      <c r="I6" s="14" t="s">
        <v>10</v>
      </c>
      <c r="J6" s="13" t="s">
        <v>11</v>
      </c>
      <c r="K6" s="13" t="s">
        <v>12</v>
      </c>
      <c r="L6" s="13" t="s">
        <v>13</v>
      </c>
      <c r="M6" s="13" t="s">
        <v>14</v>
      </c>
    </row>
    <row r="7" spans="1:14" ht="155.25" customHeight="1">
      <c r="A7" s="15" t="s">
        <v>15</v>
      </c>
      <c r="B7" s="16">
        <v>1</v>
      </c>
      <c r="C7" s="17">
        <v>45629331272</v>
      </c>
      <c r="D7" s="18" t="s">
        <v>16</v>
      </c>
      <c r="E7" s="19" t="s">
        <v>17</v>
      </c>
      <c r="F7" s="20" t="s">
        <v>18</v>
      </c>
      <c r="G7" s="21">
        <v>45600</v>
      </c>
      <c r="H7" s="22" t="s">
        <v>19</v>
      </c>
      <c r="I7" s="23">
        <v>6400</v>
      </c>
      <c r="J7" s="24">
        <v>45603</v>
      </c>
      <c r="K7" s="18" t="s">
        <v>20</v>
      </c>
      <c r="L7" s="23">
        <f>708.67+5691.33</f>
        <v>6400</v>
      </c>
      <c r="M7" s="22" t="s">
        <v>21</v>
      </c>
    </row>
    <row r="8" spans="1:14" ht="105">
      <c r="A8" s="15" t="s">
        <v>15</v>
      </c>
      <c r="B8" s="16">
        <v>2</v>
      </c>
      <c r="C8" s="16">
        <v>84468636000152</v>
      </c>
      <c r="D8" s="18" t="s">
        <v>22</v>
      </c>
      <c r="E8" s="19" t="s">
        <v>23</v>
      </c>
      <c r="F8" s="20" t="s">
        <v>24</v>
      </c>
      <c r="G8" s="21">
        <v>45600</v>
      </c>
      <c r="H8" s="22" t="s">
        <v>25</v>
      </c>
      <c r="I8" s="23">
        <v>126546.51</v>
      </c>
      <c r="J8" s="24">
        <v>45603</v>
      </c>
      <c r="K8" s="18" t="s">
        <v>20</v>
      </c>
      <c r="L8" s="23">
        <f>6074.23+120472.28</f>
        <v>126546.51</v>
      </c>
      <c r="M8" s="22" t="s">
        <v>26</v>
      </c>
    </row>
    <row r="9" spans="1:14" ht="120">
      <c r="A9" s="15" t="s">
        <v>15</v>
      </c>
      <c r="B9" s="16">
        <v>3</v>
      </c>
      <c r="C9" s="16">
        <v>3146650215</v>
      </c>
      <c r="D9" s="18" t="s">
        <v>27</v>
      </c>
      <c r="E9" s="19" t="s">
        <v>28</v>
      </c>
      <c r="F9" s="20" t="s">
        <v>29</v>
      </c>
      <c r="G9" s="25">
        <v>45600</v>
      </c>
      <c r="H9" s="22" t="s">
        <v>30</v>
      </c>
      <c r="I9" s="23">
        <v>32901.86</v>
      </c>
      <c r="J9" s="24">
        <v>45603</v>
      </c>
      <c r="K9" s="18" t="s">
        <v>20</v>
      </c>
      <c r="L9" s="23">
        <f>7996.69+24905.17</f>
        <v>32901.86</v>
      </c>
      <c r="M9" s="22" t="s">
        <v>31</v>
      </c>
    </row>
    <row r="10" spans="1:14" ht="143.25" customHeight="1">
      <c r="A10" s="15" t="s">
        <v>15</v>
      </c>
      <c r="B10" s="16">
        <v>4</v>
      </c>
      <c r="C10" s="16">
        <v>5155244250</v>
      </c>
      <c r="D10" s="18" t="s">
        <v>32</v>
      </c>
      <c r="E10" s="19" t="s">
        <v>33</v>
      </c>
      <c r="F10" s="20" t="s">
        <v>29</v>
      </c>
      <c r="G10" s="25">
        <v>45600</v>
      </c>
      <c r="H10" s="22" t="s">
        <v>34</v>
      </c>
      <c r="I10" s="23">
        <v>1900</v>
      </c>
      <c r="J10" s="24">
        <v>45603</v>
      </c>
      <c r="K10" s="18" t="s">
        <v>20</v>
      </c>
      <c r="L10" s="23">
        <v>1900</v>
      </c>
      <c r="M10" s="22" t="s">
        <v>35</v>
      </c>
    </row>
    <row r="11" spans="1:14" ht="135">
      <c r="A11" s="15" t="s">
        <v>15</v>
      </c>
      <c r="B11" s="16">
        <v>5</v>
      </c>
      <c r="C11" s="26">
        <v>8713403000190</v>
      </c>
      <c r="D11" s="18" t="s">
        <v>36</v>
      </c>
      <c r="E11" s="19" t="s">
        <v>37</v>
      </c>
      <c r="F11" s="20" t="s">
        <v>38</v>
      </c>
      <c r="G11" s="21">
        <v>45603</v>
      </c>
      <c r="H11" s="22" t="s">
        <v>39</v>
      </c>
      <c r="I11" s="23">
        <v>9366.66</v>
      </c>
      <c r="J11" s="24">
        <v>45604</v>
      </c>
      <c r="K11" s="18" t="s">
        <v>20</v>
      </c>
      <c r="L11" s="23">
        <f>449.6+8917.06</f>
        <v>9366.66</v>
      </c>
      <c r="M11" s="22" t="s">
        <v>40</v>
      </c>
    </row>
    <row r="12" spans="1:14" ht="132" customHeight="1">
      <c r="A12" s="15" t="s">
        <v>15</v>
      </c>
      <c r="B12" s="16">
        <v>6</v>
      </c>
      <c r="C12" s="26">
        <v>81838018115</v>
      </c>
      <c r="D12" s="18" t="s">
        <v>41</v>
      </c>
      <c r="E12" s="19" t="s">
        <v>42</v>
      </c>
      <c r="F12" s="20" t="s">
        <v>29</v>
      </c>
      <c r="G12" s="21">
        <v>45604</v>
      </c>
      <c r="H12" s="22" t="s">
        <v>43</v>
      </c>
      <c r="I12" s="23">
        <v>3293.95</v>
      </c>
      <c r="J12" s="24">
        <v>45604</v>
      </c>
      <c r="K12" s="18" t="s">
        <v>20</v>
      </c>
      <c r="L12" s="23">
        <f>35.24+3258.71</f>
        <v>3293.95</v>
      </c>
      <c r="M12" s="22" t="s">
        <v>44</v>
      </c>
    </row>
    <row r="13" spans="1:14" ht="105">
      <c r="A13" s="15" t="s">
        <v>15</v>
      </c>
      <c r="B13" s="16">
        <v>7</v>
      </c>
      <c r="C13" s="26">
        <v>60192496204</v>
      </c>
      <c r="D13" s="18" t="s">
        <v>45</v>
      </c>
      <c r="E13" s="19" t="s">
        <v>46</v>
      </c>
      <c r="F13" s="20" t="s">
        <v>47</v>
      </c>
      <c r="G13" s="21">
        <v>45615</v>
      </c>
      <c r="H13" s="22" t="s">
        <v>48</v>
      </c>
      <c r="I13" s="23">
        <v>5500</v>
      </c>
      <c r="J13" s="24">
        <v>45615</v>
      </c>
      <c r="K13" s="18" t="s">
        <v>20</v>
      </c>
      <c r="L13" s="23">
        <f>461.17+5038.83</f>
        <v>5500</v>
      </c>
      <c r="M13" s="22" t="s">
        <v>49</v>
      </c>
    </row>
    <row r="14" spans="1:14" ht="150.75" customHeight="1">
      <c r="A14" s="15" t="s">
        <v>15</v>
      </c>
      <c r="B14" s="16">
        <v>8</v>
      </c>
      <c r="C14" s="26">
        <v>5828884000190</v>
      </c>
      <c r="D14" s="18" t="s">
        <v>50</v>
      </c>
      <c r="E14" s="19" t="s">
        <v>51</v>
      </c>
      <c r="F14" s="20" t="s">
        <v>29</v>
      </c>
      <c r="G14" s="21">
        <v>45623</v>
      </c>
      <c r="H14" s="22" t="s">
        <v>52</v>
      </c>
      <c r="I14" s="23">
        <v>96328.06</v>
      </c>
      <c r="J14" s="24">
        <v>45624</v>
      </c>
      <c r="K14" s="18" t="s">
        <v>20</v>
      </c>
      <c r="L14" s="23">
        <f>4623.75+91704.31</f>
        <v>96328.06</v>
      </c>
      <c r="M14" s="22" t="s">
        <v>53</v>
      </c>
    </row>
    <row r="15" spans="1:14" ht="15.75">
      <c r="A15" s="27" t="s">
        <v>54</v>
      </c>
      <c r="B15" s="28"/>
      <c r="C15" s="28"/>
      <c r="D15" s="29"/>
      <c r="E15" s="30"/>
      <c r="F15" s="31"/>
      <c r="G15" s="32"/>
      <c r="H15" s="33"/>
      <c r="I15" s="34"/>
      <c r="J15" s="35"/>
      <c r="K15" s="29"/>
      <c r="L15" s="34"/>
      <c r="M15" s="33"/>
      <c r="N15" s="36"/>
    </row>
    <row r="16" spans="1:14">
      <c r="A16" s="37" t="str">
        <f>[1]Bens!A16</f>
        <v>Data da última atualização:02/12/2024</v>
      </c>
      <c r="B16" s="38"/>
      <c r="C16" s="4"/>
      <c r="D16" s="1"/>
    </row>
    <row r="17" spans="1:4">
      <c r="A17" s="39" t="s">
        <v>55</v>
      </c>
      <c r="B17" s="39"/>
      <c r="C17" s="39"/>
      <c r="D17" s="39"/>
    </row>
    <row r="18" spans="1:4">
      <c r="A18" s="39" t="s">
        <v>56</v>
      </c>
      <c r="B18" s="39"/>
      <c r="C18" s="39"/>
      <c r="D18" s="39"/>
    </row>
    <row r="19" spans="1:4">
      <c r="A19" s="39" t="s">
        <v>57</v>
      </c>
      <c r="B19" s="39"/>
      <c r="C19" s="39"/>
      <c r="D19" s="1"/>
    </row>
  </sheetData>
  <mergeCells count="1">
    <mergeCell ref="A2:M2"/>
  </mergeCells>
  <conditionalFormatting sqref="C7:C15">
    <cfRule type="cellIs" dxfId="1" priority="1" operator="between">
      <formula>111111111</formula>
      <formula>99999999999</formula>
    </cfRule>
    <cfRule type="cellIs" dxfId="0" priority="2" operator="between">
      <formula>111111111111</formula>
      <formula>99999999999999</formula>
    </cfRule>
  </conditionalFormatting>
  <hyperlinks>
    <hyperlink ref="F7" r:id="rId1" xr:uid="{2E193C41-21A0-4034-88F1-B13474D03AC0}"/>
    <hyperlink ref="F8" r:id="rId2" xr:uid="{E3F6111E-8BEC-4568-B20C-42B40FDE860D}"/>
    <hyperlink ref="F9" r:id="rId3" xr:uid="{FF33CF9A-8C03-42CB-814E-3DA55E19CD8E}"/>
    <hyperlink ref="F10" r:id="rId4" xr:uid="{C7BD5D4A-49B2-46DB-9466-765A27927FC0}"/>
    <hyperlink ref="F11" r:id="rId5" xr:uid="{C9BC4072-A777-48B6-9DD6-196A941AA79E}"/>
    <hyperlink ref="F12" r:id="rId6" xr:uid="{35DC623C-E550-413F-BDE6-3CD74B638F1B}"/>
    <hyperlink ref="F13" r:id="rId7" xr:uid="{F9E486AF-FE5C-4F85-8B20-13D7E372D6B1}"/>
    <hyperlink ref="F14" r:id="rId8" xr:uid="{6C31A1BE-FF23-4573-BEB1-724BC4640126}"/>
    <hyperlink ref="E7" r:id="rId9" xr:uid="{D321B671-303C-40A6-9823-B4B86C1CBA9C}"/>
    <hyperlink ref="E8" r:id="rId10" xr:uid="{03E04A84-44D8-4B1E-BD8B-3B7462AAD7BE}"/>
    <hyperlink ref="E9" r:id="rId11" xr:uid="{231063CF-A2A5-4540-B98D-837C0C7819AB}"/>
    <hyperlink ref="E11" r:id="rId12" xr:uid="{6695F311-A323-49DA-B016-6C057CDDDB63}"/>
    <hyperlink ref="E13" r:id="rId13" xr:uid="{FF875665-4DC2-4734-A851-B5DAD05C2DA3}"/>
    <hyperlink ref="E12" r:id="rId14" xr:uid="{42093FC9-335B-4314-8378-EC0BD24FAFAD}"/>
    <hyperlink ref="E14" r:id="rId15" xr:uid="{A1FC3DA0-1E00-4FCF-91BA-741C97E6B65C}"/>
    <hyperlink ref="E10" r:id="rId16" xr:uid="{100DFE56-590A-472E-A6A6-37F23561793D}"/>
  </hyperlinks>
  <pageMargins left="0.511811024" right="0.511811024" top="0.78740157499999996" bottom="0.78740157499999996" header="0.31496062000000002" footer="0.31496062000000002"/>
  <pageSetup scale="40" orientation="portrait" r:id="rId17"/>
  <drawing r:id="rId1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8534A7A0B96B4C83348FD15B6D0298" ma:contentTypeVersion="14" ma:contentTypeDescription="Create a new document." ma:contentTypeScope="" ma:versionID="1c16893b3d9096f47f8faa0645f760cd">
  <xsd:schema xmlns:xsd="http://www.w3.org/2001/XMLSchema" xmlns:xs="http://www.w3.org/2001/XMLSchema" xmlns:p="http://schemas.microsoft.com/office/2006/metadata/properties" xmlns:ns2="55306d8f-6ac8-4d4b-898a-9b8a7bc1d116" xmlns:ns3="eec51211-4e70-446f-ac4c-34342dd19df9" targetNamespace="http://schemas.microsoft.com/office/2006/metadata/properties" ma:root="true" ma:fieldsID="ae7b470a0dd49327c76357b695f91ea0" ns2:_="" ns3:_="">
    <xsd:import namespace="55306d8f-6ac8-4d4b-898a-9b8a7bc1d116"/>
    <xsd:import namespace="eec51211-4e70-446f-ac4c-34342dd19d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306d8f-6ac8-4d4b-898a-9b8a7bc1d1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30003ed2-23c4-4d48-b39f-1dd2a6065e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51211-4e70-446f-ac4c-34342dd19df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59f93d8-bad1-43f0-a56c-0a2b12f0acf7}" ma:internalName="TaxCatchAll" ma:showField="CatchAllData" ma:web="eec51211-4e70-446f-ac4c-34342dd19d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5306d8f-6ac8-4d4b-898a-9b8a7bc1d116">
      <Terms xmlns="http://schemas.microsoft.com/office/infopath/2007/PartnerControls"/>
    </lcf76f155ced4ddcb4097134ff3c332f>
    <TaxCatchAll xmlns="eec51211-4e70-446f-ac4c-34342dd19df9" xsi:nil="true"/>
  </documentManagement>
</p:properties>
</file>

<file path=customXml/itemProps1.xml><?xml version="1.0" encoding="utf-8"?>
<ds:datastoreItem xmlns:ds="http://schemas.openxmlformats.org/officeDocument/2006/customXml" ds:itemID="{38B122DC-64C2-4F20-9E0A-D6186202351F}"/>
</file>

<file path=customXml/itemProps2.xml><?xml version="1.0" encoding="utf-8"?>
<ds:datastoreItem xmlns:ds="http://schemas.openxmlformats.org/officeDocument/2006/customXml" ds:itemID="{38AD34E9-FF33-443E-B366-9AE2D869B474}"/>
</file>

<file path=customXml/itemProps3.xml><?xml version="1.0" encoding="utf-8"?>
<ds:datastoreItem xmlns:ds="http://schemas.openxmlformats.org/officeDocument/2006/customXml" ds:itemID="{D48BE02C-05EC-4F74-BDEF-DC95A7F6AC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Locações</vt:lpstr>
    </vt:vector>
  </TitlesOfParts>
  <Company>PGJ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Sabrina de Freitas Barbosa</dc:creator>
  <cp:lastModifiedBy>Sabrina de Freitas Barbosa</cp:lastModifiedBy>
  <cp:lastPrinted>2024-12-02T15:37:14Z</cp:lastPrinted>
  <dcterms:created xsi:type="dcterms:W3CDTF">2024-12-02T15:36:12Z</dcterms:created>
  <dcterms:modified xsi:type="dcterms:W3CDTF">2024-12-02T15:39:19Z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0x010100618534A7A0B96B4C83348FD15B6D0298</vt:lpwstr>
  </property>
</Properties>
</file>