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helcosta\OneDrive - Procuradoria Geral de Justiça - MPAM\DOF\ANO 2024\TRANSPARÊNCIA\6 -  ORDEM CRONOLÓGICA DE PAGAMENTO\05.Maio\"/>
    </mc:Choice>
  </mc:AlternateContent>
  <bookViews>
    <workbookView xWindow="0" yWindow="0" windowWidth="28800" windowHeight="11715"/>
  </bookViews>
  <sheets>
    <sheet name="Locações" sheetId="1" r:id="rId1"/>
  </sheets>
  <externalReferences>
    <externalReference r:id="rId2"/>
  </externalReferences>
  <definedNames>
    <definedName name="_xlnm._FilterDatabase" localSheetId="0" hidden="1">Locações!$D$1:$D$21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L16" i="1"/>
  <c r="L15" i="1"/>
  <c r="L13" i="1"/>
  <c r="L12" i="1"/>
  <c r="L11" i="1"/>
  <c r="L9" i="1"/>
  <c r="L8" i="1"/>
  <c r="L7" i="1"/>
  <c r="A2" i="1"/>
</calcChain>
</file>

<file path=xl/sharedStrings.xml><?xml version="1.0" encoding="utf-8"?>
<sst xmlns="http://schemas.openxmlformats.org/spreadsheetml/2006/main" count="89" uniqueCount="63">
  <si>
    <t>ORDEM CRONOLÓGICA DE PAGAMENTOS – PGJ/AM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</si>
  <si>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</si>
  <si>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</si>
  <si>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</si>
  <si>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</si>
  <si>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</si>
  <si>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</si>
  <si>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</si>
  <si>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</si>
  <si>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</si>
  <si>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</si>
  <si>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</si>
  <si>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</si>
  <si>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</si>
  <si>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</si>
  <si>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MAIO</t>
  </si>
  <si>
    <t xml:space="preserve"> MEGA TECH PRODUCOES, TRANSPORTE E AGENCIAMENTO LTDA</t>
  </si>
  <si>
    <t>Liquidação da NE nº 2024NE0000477 - Ref. a serviços de locação de equipamentos em 23/04/2024 (CA 004/2024-MP/PGJ) conforme NFS-e n° 16 e demais documentos no PI-SEI 2024.009950.</t>
  </si>
  <si>
    <t>16/2024</t>
  </si>
  <si>
    <t>1293/2024</t>
  </si>
  <si>
    <t>-</t>
  </si>
  <si>
    <t>2024.009950</t>
  </si>
  <si>
    <t xml:space="preserve"> COENCIL EMPREENDIMENTOS IMOBILIÁRIOS LTDA</t>
  </si>
  <si>
    <t xml:space="preserve">Liquidação da NE nº 2024NE0000012 - Ref. a locação de imóvel (C.A 032/2018-MP/PGJ) referente a ABRIL/2024 conforme documentos do PI-SEI 2024.010295.
</t>
  </si>
  <si>
    <t>Recibo nº 67/2024</t>
  </si>
  <si>
    <t>1312/2024</t>
  </si>
  <si>
    <t>2024.010295</t>
  </si>
  <si>
    <t xml:space="preserve"> VANIAS BATISTA MENDONÇA</t>
  </si>
  <si>
    <t>Liquidação da NE nº 2024NE0000094 - Ref. a serviço de locação de imóvel (C.A. 033/2019 - MP/PGJ) - referente a ABRIL/2024, conforme documentos no PI-SEI 2024.010252.</t>
  </si>
  <si>
    <t>Recibo nº 04/2024</t>
  </si>
  <si>
    <t>1316/2024</t>
  </si>
  <si>
    <t>2024.010252</t>
  </si>
  <si>
    <t xml:space="preserve"> JOSIELE SILVA DE SOUZA</t>
  </si>
  <si>
    <t>Liquidação da NE nº 2024NE0000024 - Ref. a locação de imóvel (CA N° 003/2023-MP/PGJ) referente a ABRIL/2024 conforme documentos do PI-SEI 2024.010298.</t>
  </si>
  <si>
    <t>1317/2024</t>
  </si>
  <si>
    <t>2024.010298</t>
  </si>
  <si>
    <t xml:space="preserve"> RECHE GALDEANO &amp; CIA LTDA</t>
  </si>
  <si>
    <t xml:space="preserve">Liquidação da NE nº 2024NE0000915 - Prestação do serviço de locação de bens móveis sem mão de obra (CA N° 003/2024 - MP/PGJ) referente a MARÇO/2024, conforme Fatura N° 65950 e demais documentos no PI-SEI 2024.009240.
</t>
  </si>
  <si>
    <t>Fatura nº 65950</t>
  </si>
  <si>
    <t>1355/2024</t>
  </si>
  <si>
    <t>2024.009240</t>
  </si>
  <si>
    <t xml:space="preserve"> SAMUEL MENDES DA SILVA</t>
  </si>
  <si>
    <t xml:space="preserve">Liquidação da NE nº 2024NE0000543 - Ref. a locação de imóvel Juruá/AM (CA N° 004/2023 - MP/PGJ) referente a ABRIL/2024, conforme documentos do PI-SEI 2024.010383.
</t>
  </si>
  <si>
    <t>1375/2024</t>
  </si>
  <si>
    <t>2024.010383</t>
  </si>
  <si>
    <t xml:space="preserve"> ALVES LIRA LTDA</t>
  </si>
  <si>
    <t>Liquidação da NE nº 2024NE0000002 - Ref. a Serv. locação de imovel na Rua Belo Horizonte, n° 500, Aleixo (C.A. 016/2020 - MP/PGJ) - referente a ABRIL/2024, conforme documentos no PI-SEI 2024.011233.</t>
  </si>
  <si>
    <t>1415/2024</t>
  </si>
  <si>
    <t>2024.011233</t>
  </si>
  <si>
    <t xml:space="preserve"> GABRIEL AGUIAR DE LIMA</t>
  </si>
  <si>
    <t>Liquidação da NE nº 2023NE0000053 - Locação de imóvel Manacapuru (C.A. 031/2021 - MP/PGJ) referente a ABRIL/2024, conforme documentos do PI-SEI 2024.011070. 1/2</t>
  </si>
  <si>
    <t>1482/2024</t>
  </si>
  <si>
    <t>2024.011070</t>
  </si>
  <si>
    <t xml:space="preserve">Liquidação da NE nº 2024NE0000020 - Locação de imóvel Manacapuru (C.A. 031/2021 - MP/PGJ) referente a ABRIL/2024, conforme documentos do PI-SEI 2024.011070. 2/2
</t>
  </si>
  <si>
    <t>1483/2024</t>
  </si>
  <si>
    <t>Liquidação da NE nº 2024NE0000915 - Ref. a prestação do serviço de locação de bens móveis sem mão de obra (CA N° 003/2024 - MP/PGJ) referente a ABRIL/2024, conforme Fatura N° 68496 e demais documentos no PI-SEI 2024.010985.</t>
  </si>
  <si>
    <t>Fatura nº 68496</t>
  </si>
  <si>
    <t>1505/2024</t>
  </si>
  <si>
    <t>2024.010985</t>
  </si>
  <si>
    <t>Fonte da informação: Sistema eletronico de informações (SEI) e sistema AFI. DOF/MPAM.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</si>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</sst>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[$-416]d/m/yyyy"/>
    <numFmt numFmtId="167" formatCode="_-&quot;R$ &quot;* #,##0.00_-;&quot;-R$ &quot;* #,##0.00_-;_-&quot;R$ &quot;* \-??_-;_-@_-"/>
  </numFmts>
  <fonts count="1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7" fontId="1" fillId="0" borderId="0" applyBorder="0" applyProtection="0"/>
    <xf numFmtId="0" fontId="2" fillId="0" borderId="0"/>
    <xf numFmtId="0" fontId="9" fillId="0" borderId="0" applyBorder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3" fillId="0" borderId="0" xfId="2" applyNumberFormat="1" applyFont="1" applyAlignment="1">
      <alignment horizontal="right" vertic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left" wrapText="1"/>
    </xf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 wrapText="1"/>
    </xf>
    <xf numFmtId="0" fontId="5" fillId="0" borderId="1" xfId="2" applyFont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3" applyBorder="1" applyAlignment="1" applyProtection="1">
      <alignment wrapText="1"/>
    </xf>
    <xf numFmtId="0" fontId="9" fillId="0" borderId="2" xfId="3" applyBorder="1" applyAlignment="1" applyProtection="1">
      <alignment horizontal="center" vertical="center" wrapText="1"/>
    </xf>
    <xf numFmtId="166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67" fontId="8" fillId="0" borderId="2" xfId="1" applyFont="1" applyBorder="1" applyAlignment="1" applyProtection="1">
      <alignment vertical="center"/>
    </xf>
    <xf numFmtId="166" fontId="8" fillId="0" borderId="2" xfId="0" applyNumberFormat="1" applyFont="1" applyBorder="1" applyAlignment="1">
      <alignment horizontal="center" vertical="center" wrapText="1"/>
    </xf>
    <xf numFmtId="0" fontId="9" fillId="0" borderId="0" xfId="3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4"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420948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ORDEM_CRONOL&#211;GICA_%20DE_%20PAGAMENTOS_MA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s"/>
      <sheetName val="Locações"/>
      <sheetName val="Serviços"/>
      <sheetName val="Obras"/>
    </sheetNames>
    <sheetDataSet>
      <sheetData sheetId="0">
        <row r="2">
          <cell r="A2" t="str">
            <v>MAIO/2024</v>
          </cell>
        </row>
        <row r="37">
          <cell r="A37" t="str">
            <v>Data da última atualização:18/06/2024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4/Maio/NFs/Servi%C3%A7os/FATURA_65950_2024_RECHE_b432d.pdf" TargetMode="External"/><Relationship Id="rId13" Type="http://schemas.openxmlformats.org/officeDocument/2006/relationships/hyperlink" Target="https://www.mpam.mp.br/images/CT_03-2024_-_MP-PGJ_39380.pdf" TargetMode="External"/><Relationship Id="rId18" Type="http://schemas.openxmlformats.org/officeDocument/2006/relationships/hyperlink" Target="https://www.mpam.mp.br/images/2_TA_ao_CT_N%C2%BA_031-2021_-_MP-PGJ_8d986.pdf" TargetMode="External"/><Relationship Id="rId3" Type="http://schemas.openxmlformats.org/officeDocument/2006/relationships/hyperlink" Target="https://www.mpam.mp.br/images/Transpar%C3%AAncia_2024/Maio/NFs/Loca%C3%A7%C3%B5es/RECIBO_04_2024_VANIAS_93ae0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mpam.mp.br/images/Transpar%C3%AAncia_2024/Maio/NFs/Loca%C3%A7%C3%B5es/RECIBO_04_2024_GABRIEL_68000.pdf" TargetMode="External"/><Relationship Id="rId12" Type="http://schemas.openxmlformats.org/officeDocument/2006/relationships/hyperlink" Target="https://www.mpam.mp.br/images/1%C2%BA_TA_ao_CT_003-2023_-_MP-PGJ_17eef.pdf" TargetMode="External"/><Relationship Id="rId17" Type="http://schemas.openxmlformats.org/officeDocument/2006/relationships/hyperlink" Target="https://www.mpam.mp.br/images/Contratos/2023/Contrato/CT_04-2023_-_MP-PGJ.pdf_ee471.pdf" TargetMode="External"/><Relationship Id="rId2" Type="http://schemas.openxmlformats.org/officeDocument/2006/relationships/hyperlink" Target="https://www.mpam.mp.br/images/Transpar%C3%AAncia_2024/Maio/NFs/Loca%C3%A7%C3%B5es/RECIBO_67_2024_COENCIL_557c9.pdf" TargetMode="External"/><Relationship Id="rId16" Type="http://schemas.openxmlformats.org/officeDocument/2006/relationships/hyperlink" Target="https://www.mpam.mp.br/images/3%C2%BA_TAP_a_CT_n%C2%BA_16-2020_-_MP-PGJ_-_2022.016682_e1fd1.pdf" TargetMode="External"/><Relationship Id="rId20" Type="http://schemas.openxmlformats.org/officeDocument/2006/relationships/hyperlink" Target="https://www.mpam.mp.br/images/Transpar%C3%AAncia_2024/Maio/NFs/Loca%C3%A7%C3%B5es/FATURA_68496_2024_RECHE_4fcb5.pdf" TargetMode="External"/><Relationship Id="rId1" Type="http://schemas.openxmlformats.org/officeDocument/2006/relationships/hyperlink" Target="https://www.mpam.mp.br/images/Transpar%C3%AAncia_2024/Maio/NFs/Loca%C3%A7%C3%B5es/NFS_16_2024_MEGA_TECH_2e8fb.pdf" TargetMode="External"/><Relationship Id="rId6" Type="http://schemas.openxmlformats.org/officeDocument/2006/relationships/hyperlink" Target="https://www.mpam.mp.br/images/Transpar%C3%AAncia_2024/Maio/NFs/Loca%C3%A7%C3%B5es/RECIBO_04_2024_LIRA_1ed3c.pdf" TargetMode="External"/><Relationship Id="rId11" Type="http://schemas.openxmlformats.org/officeDocument/2006/relationships/hyperlink" Target="https://www.mpam.mp.br/images/2%C2%BA_TAP_a_CT_n%C2%BA_33-2019_-_MP-PGJ_-_2021.018738_0778e.pdf" TargetMode="External"/><Relationship Id="rId5" Type="http://schemas.openxmlformats.org/officeDocument/2006/relationships/hyperlink" Target="https://www.mpam.mp.br/images/Transpar%C3%AAncia_2024/Maio/NFs/Loca%C3%A7%C3%B5es/RECIBO_04_2024_SAMUEL_502b2.pdf" TargetMode="External"/><Relationship Id="rId15" Type="http://schemas.openxmlformats.org/officeDocument/2006/relationships/hyperlink" Target="https://www.mpam.mp.br/images/3%C2%BA_TA_ao_CT_004-2021_-_MP-PGJ_5168e.pdf" TargetMode="External"/><Relationship Id="rId10" Type="http://schemas.openxmlformats.org/officeDocument/2006/relationships/hyperlink" Target="https://www.mpam.mp.br/images/1_TAP_%C3%A0_CT_n.%C2%BA_032-2018_-_MP-PGJ_ad07a.pdf" TargetMode="External"/><Relationship Id="rId19" Type="http://schemas.openxmlformats.org/officeDocument/2006/relationships/hyperlink" Target="https://www.mpam.mp.br/images/Transpar%C3%AAncia_2024/Maio/NFs/Loca%C3%A7%C3%B5es/RECIBO_04_2024_GABRIEL_68000.pdf" TargetMode="External"/><Relationship Id="rId4" Type="http://schemas.openxmlformats.org/officeDocument/2006/relationships/hyperlink" Target="https://www.mpam.mp.br/images/Transpar%C3%AAncia_2024/Maio/NFs/Loca%C3%A7%C3%B5es/RECIBO_04_2024_JOSIELE_72fa3.pdf" TargetMode="External"/><Relationship Id="rId9" Type="http://schemas.openxmlformats.org/officeDocument/2006/relationships/hyperlink" Target="https://www.mpam.mp.br/images/CCT_n%C2%BA_04-2024-MP-PGJ_8b545.pdf" TargetMode="External"/><Relationship Id="rId14" Type="http://schemas.openxmlformats.org/officeDocument/2006/relationships/hyperlink" Target="https://www.mpam.mp.br/images/CT_03-2024_-_MP-PGJ_39380.pdf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85" zoomScaleNormal="85" workbookViewId="0">
      <selection activeCell="M8" sqref="M8"/>
    </sheetView>
  </sheetViews>
  <sheetFormatPr defaultRowHeight="15"/>
  <cols>
    <col min="1" max="1" width="13.7109375" customWidth="1"/>
    <col min="2" max="2" width="14.7109375" customWidth="1"/>
    <col min="3" max="3" width="21.42578125" bestFit="1" customWidth="1"/>
    <col min="4" max="4" width="45.28515625" customWidth="1"/>
    <col min="5" max="5" width="29.5703125" style="2" customWidth="1"/>
    <col min="6" max="6" width="26.28515625" style="3" bestFit="1" customWidth="1"/>
    <col min="7" max="7" width="16.71093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2.5703125" bestFit="1" customWidth="1"/>
  </cols>
  <sheetData>
    <row r="1" spans="1:13" ht="77.099999999999994" customHeight="1">
      <c r="C1" s="1"/>
      <c r="D1" s="1"/>
      <c r="G1" s="3"/>
      <c r="H1" s="3"/>
      <c r="I1" s="3"/>
      <c r="J1" s="1"/>
    </row>
    <row r="2" spans="1:13" ht="18">
      <c r="A2" s="4" t="str">
        <f>[1]Bens!A2</f>
        <v>MAIO/2024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0.25">
      <c r="A3" s="5" t="s">
        <v>0</v>
      </c>
      <c r="B3" s="5"/>
      <c r="C3" s="5"/>
      <c r="D3" s="5"/>
      <c r="E3" s="6"/>
      <c r="G3" s="3"/>
      <c r="H3" s="3"/>
      <c r="I3" s="3"/>
      <c r="J3" s="1"/>
    </row>
    <row r="5" spans="1:13" ht="18">
      <c r="A5" s="7" t="s">
        <v>1</v>
      </c>
      <c r="B5" s="7"/>
      <c r="C5" s="7"/>
      <c r="D5" s="7"/>
      <c r="E5" s="8"/>
      <c r="F5" s="9"/>
      <c r="G5" s="7"/>
      <c r="H5" s="7"/>
      <c r="I5" s="7"/>
      <c r="J5" s="7"/>
      <c r="K5" s="7"/>
      <c r="L5" s="7"/>
    </row>
    <row r="6" spans="1:13" ht="31.5">
      <c r="A6" s="10" t="s">
        <v>2</v>
      </c>
      <c r="B6" s="10" t="s">
        <v>3</v>
      </c>
      <c r="C6" s="11" t="s">
        <v>4</v>
      </c>
      <c r="D6" s="11" t="s">
        <v>5</v>
      </c>
      <c r="E6" s="10" t="s">
        <v>6</v>
      </c>
      <c r="F6" s="11" t="s">
        <v>7</v>
      </c>
      <c r="G6" s="10" t="s">
        <v>8</v>
      </c>
      <c r="H6" s="12" t="s">
        <v>9</v>
      </c>
      <c r="I6" s="12" t="s">
        <v>10</v>
      </c>
      <c r="J6" s="11" t="s">
        <v>11</v>
      </c>
      <c r="K6" s="11" t="s">
        <v>12</v>
      </c>
      <c r="L6" s="11" t="s">
        <v>13</v>
      </c>
      <c r="M6" s="11" t="s">
        <v>14</v>
      </c>
    </row>
    <row r="7" spans="1:13" ht="105">
      <c r="A7" s="13" t="s">
        <v>15</v>
      </c>
      <c r="B7" s="14">
        <v>1</v>
      </c>
      <c r="C7" s="14">
        <v>53324517000100</v>
      </c>
      <c r="D7" s="15" t="s">
        <v>16</v>
      </c>
      <c r="E7" s="16" t="s">
        <v>17</v>
      </c>
      <c r="F7" s="17" t="s">
        <v>18</v>
      </c>
      <c r="G7" s="18">
        <v>45418</v>
      </c>
      <c r="H7" s="19" t="s">
        <v>19</v>
      </c>
      <c r="I7" s="20">
        <v>3506.25</v>
      </c>
      <c r="J7" s="21">
        <v>45421</v>
      </c>
      <c r="K7" s="15" t="s">
        <v>20</v>
      </c>
      <c r="L7" s="20">
        <f>3162.64+175.31+168.3</f>
        <v>3506.25</v>
      </c>
      <c r="M7" s="19" t="s">
        <v>21</v>
      </c>
    </row>
    <row r="8" spans="1:13" ht="120">
      <c r="A8" s="13" t="s">
        <v>15</v>
      </c>
      <c r="B8" s="14">
        <v>2</v>
      </c>
      <c r="C8" s="14">
        <v>84468636000152</v>
      </c>
      <c r="D8" s="15" t="s">
        <v>22</v>
      </c>
      <c r="E8" s="16" t="s">
        <v>23</v>
      </c>
      <c r="F8" s="17" t="s">
        <v>24</v>
      </c>
      <c r="G8" s="18">
        <v>45419</v>
      </c>
      <c r="H8" s="19" t="s">
        <v>25</v>
      </c>
      <c r="I8" s="20">
        <v>126546.51</v>
      </c>
      <c r="J8" s="21">
        <v>45421</v>
      </c>
      <c r="K8" s="15" t="s">
        <v>20</v>
      </c>
      <c r="L8" s="20">
        <f>120472.28+6074.23</f>
        <v>126546.51</v>
      </c>
      <c r="M8" s="19" t="s">
        <v>26</v>
      </c>
    </row>
    <row r="9" spans="1:13" ht="105">
      <c r="A9" s="13" t="s">
        <v>15</v>
      </c>
      <c r="B9" s="14">
        <v>3</v>
      </c>
      <c r="C9" s="14">
        <v>3146650215</v>
      </c>
      <c r="D9" s="15" t="s">
        <v>27</v>
      </c>
      <c r="E9" s="16" t="s">
        <v>28</v>
      </c>
      <c r="F9" s="17" t="s">
        <v>29</v>
      </c>
      <c r="G9" s="18">
        <v>45420</v>
      </c>
      <c r="H9" s="19" t="s">
        <v>30</v>
      </c>
      <c r="I9" s="20">
        <v>24545.87</v>
      </c>
      <c r="J9" s="21">
        <v>45421</v>
      </c>
      <c r="K9" s="15" t="s">
        <v>20</v>
      </c>
      <c r="L9" s="20">
        <f>18847.08+5698.79</f>
        <v>24545.870000000003</v>
      </c>
      <c r="M9" s="19" t="s">
        <v>31</v>
      </c>
    </row>
    <row r="10" spans="1:13" ht="105">
      <c r="A10" s="13" t="s">
        <v>15</v>
      </c>
      <c r="B10" s="14">
        <v>4</v>
      </c>
      <c r="C10" s="14">
        <v>5155244250</v>
      </c>
      <c r="D10" s="15" t="s">
        <v>32</v>
      </c>
      <c r="E10" s="16" t="s">
        <v>33</v>
      </c>
      <c r="F10" s="17" t="s">
        <v>29</v>
      </c>
      <c r="G10" s="18">
        <v>45420</v>
      </c>
      <c r="H10" s="19" t="s">
        <v>34</v>
      </c>
      <c r="I10" s="20">
        <v>1900</v>
      </c>
      <c r="J10" s="21">
        <v>45421</v>
      </c>
      <c r="K10" s="15" t="s">
        <v>20</v>
      </c>
      <c r="L10" s="20">
        <v>1900</v>
      </c>
      <c r="M10" s="19" t="s">
        <v>35</v>
      </c>
    </row>
    <row r="11" spans="1:13" ht="150">
      <c r="A11" s="13" t="s">
        <v>15</v>
      </c>
      <c r="B11" s="14">
        <v>5</v>
      </c>
      <c r="C11" s="14">
        <v>8713403000190</v>
      </c>
      <c r="D11" s="15" t="s">
        <v>36</v>
      </c>
      <c r="E11" s="16" t="s">
        <v>37</v>
      </c>
      <c r="F11" s="22" t="s">
        <v>38</v>
      </c>
      <c r="G11" s="18">
        <v>45422</v>
      </c>
      <c r="H11" s="19" t="s">
        <v>39</v>
      </c>
      <c r="I11" s="20">
        <v>9366.66</v>
      </c>
      <c r="J11" s="21">
        <v>45428</v>
      </c>
      <c r="K11" s="15" t="s">
        <v>20</v>
      </c>
      <c r="L11" s="20">
        <f>8867.06+499.6</f>
        <v>9366.66</v>
      </c>
      <c r="M11" s="19" t="s">
        <v>40</v>
      </c>
    </row>
    <row r="12" spans="1:13" ht="120">
      <c r="A12" s="13" t="s">
        <v>15</v>
      </c>
      <c r="B12" s="14">
        <v>6</v>
      </c>
      <c r="C12" s="14">
        <v>81838018115</v>
      </c>
      <c r="D12" s="15" t="s">
        <v>41</v>
      </c>
      <c r="E12" s="16" t="s">
        <v>42</v>
      </c>
      <c r="F12" s="17" t="s">
        <v>29</v>
      </c>
      <c r="G12" s="18">
        <v>45426</v>
      </c>
      <c r="H12" s="19" t="s">
        <v>43</v>
      </c>
      <c r="I12" s="20">
        <v>3293.95</v>
      </c>
      <c r="J12" s="21">
        <v>45428</v>
      </c>
      <c r="K12" s="15" t="s">
        <v>20</v>
      </c>
      <c r="L12" s="20">
        <f>3258.71+35.24</f>
        <v>3293.95</v>
      </c>
      <c r="M12" s="19" t="s">
        <v>44</v>
      </c>
    </row>
    <row r="13" spans="1:13" ht="120">
      <c r="A13" s="13" t="s">
        <v>15</v>
      </c>
      <c r="B13" s="14">
        <v>7</v>
      </c>
      <c r="C13" s="14">
        <v>5828884000190</v>
      </c>
      <c r="D13" s="15" t="s">
        <v>45</v>
      </c>
      <c r="E13" s="16" t="s">
        <v>46</v>
      </c>
      <c r="F13" s="17" t="s">
        <v>29</v>
      </c>
      <c r="G13" s="18">
        <v>45428</v>
      </c>
      <c r="H13" s="19" t="s">
        <v>47</v>
      </c>
      <c r="I13" s="20">
        <v>96328.06</v>
      </c>
      <c r="J13" s="21">
        <v>45428</v>
      </c>
      <c r="K13" s="15" t="s">
        <v>20</v>
      </c>
      <c r="L13" s="20">
        <f>91704.31+4623.75</f>
        <v>96328.06</v>
      </c>
      <c r="M13" s="19" t="s">
        <v>48</v>
      </c>
    </row>
    <row r="14" spans="1:13" ht="105">
      <c r="A14" s="13" t="s">
        <v>15</v>
      </c>
      <c r="B14" s="14">
        <v>9</v>
      </c>
      <c r="C14" s="14">
        <v>6330703272</v>
      </c>
      <c r="D14" s="15" t="s">
        <v>49</v>
      </c>
      <c r="E14" s="16" t="s">
        <v>50</v>
      </c>
      <c r="F14" s="17" t="s">
        <v>29</v>
      </c>
      <c r="G14" s="18">
        <v>45797</v>
      </c>
      <c r="H14" s="19" t="s">
        <v>51</v>
      </c>
      <c r="I14" s="20">
        <v>2373</v>
      </c>
      <c r="J14" s="21">
        <v>45435</v>
      </c>
      <c r="K14" s="15" t="s">
        <v>20</v>
      </c>
      <c r="L14" s="20">
        <v>2373</v>
      </c>
      <c r="M14" s="19" t="s">
        <v>52</v>
      </c>
    </row>
    <row r="15" spans="1:13" ht="120">
      <c r="A15" s="13" t="s">
        <v>15</v>
      </c>
      <c r="B15" s="14">
        <v>10</v>
      </c>
      <c r="C15" s="14">
        <v>6330703272</v>
      </c>
      <c r="D15" s="15" t="s">
        <v>49</v>
      </c>
      <c r="E15" s="16" t="s">
        <v>53</v>
      </c>
      <c r="F15" s="17" t="s">
        <v>29</v>
      </c>
      <c r="G15" s="18">
        <v>45797</v>
      </c>
      <c r="H15" s="19" t="s">
        <v>54</v>
      </c>
      <c r="I15" s="20">
        <v>5893.74</v>
      </c>
      <c r="J15" s="21">
        <v>45435</v>
      </c>
      <c r="K15" s="15" t="s">
        <v>20</v>
      </c>
      <c r="L15" s="20">
        <f>4671.71+1222.03</f>
        <v>5893.74</v>
      </c>
      <c r="M15" s="19" t="s">
        <v>52</v>
      </c>
    </row>
    <row r="16" spans="1:13" ht="135">
      <c r="A16" s="13" t="s">
        <v>15</v>
      </c>
      <c r="B16" s="14">
        <v>11</v>
      </c>
      <c r="C16" s="14">
        <v>8713403000190</v>
      </c>
      <c r="D16" s="15" t="s">
        <v>36</v>
      </c>
      <c r="E16" s="16" t="s">
        <v>55</v>
      </c>
      <c r="F16" s="17" t="s">
        <v>56</v>
      </c>
      <c r="G16" s="18">
        <v>45434</v>
      </c>
      <c r="H16" s="19" t="s">
        <v>57</v>
      </c>
      <c r="I16" s="20">
        <v>9366.66</v>
      </c>
      <c r="J16" s="21">
        <v>45435</v>
      </c>
      <c r="K16" s="15" t="s">
        <v>20</v>
      </c>
      <c r="L16" s="20">
        <f>8967.06+399.6</f>
        <v>9366.66</v>
      </c>
      <c r="M16" s="19" t="s">
        <v>58</v>
      </c>
    </row>
    <row r="17" spans="1:11">
      <c r="A17" s="23" t="s">
        <v>59</v>
      </c>
      <c r="B17" s="23"/>
      <c r="C17" s="23"/>
      <c r="D17" s="3"/>
      <c r="K17" s="24"/>
    </row>
    <row r="18" spans="1:11">
      <c r="A18" s="25" t="str">
        <f>[1]Bens!A37</f>
        <v>Data da última atualização:18/06/2024</v>
      </c>
      <c r="B18" s="26"/>
      <c r="C18" s="3"/>
      <c r="D18" s="1"/>
    </row>
    <row r="19" spans="1:11">
      <c r="A19" s="27" t="s">
        <v>60</v>
      </c>
      <c r="B19" s="27"/>
      <c r="C19" s="27"/>
      <c r="D19" s="27"/>
    </row>
    <row r="20" spans="1:11">
      <c r="A20" s="27" t="s">
        <v>61</v>
      </c>
      <c r="B20" s="27"/>
      <c r="C20" s="27"/>
      <c r="D20" s="27"/>
    </row>
    <row r="21" spans="1:11">
      <c r="A21" s="27" t="s">
        <v>62</v>
      </c>
      <c r="B21" s="27"/>
      <c r="C21" s="27"/>
      <c r="D21" s="1"/>
    </row>
  </sheetData>
  <mergeCells count="1">
    <mergeCell ref="A2:M2"/>
  </mergeCells>
  <conditionalFormatting sqref="C7:C15">
    <cfRule type="cellIs" dxfId="3" priority="3" operator="between">
      <formula>111111111</formula>
      <formula>99999999999</formula>
    </cfRule>
    <cfRule type="cellIs" dxfId="2" priority="4" operator="between">
      <formula>111111111111</formula>
      <formula>99999999999999</formula>
    </cfRule>
  </conditionalFormatting>
  <conditionalFormatting sqref="C16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F7" r:id="rId1"/>
    <hyperlink ref="F8" r:id="rId2"/>
    <hyperlink ref="F9" r:id="rId3"/>
    <hyperlink ref="F10" r:id="rId4"/>
    <hyperlink ref="F12" r:id="rId5"/>
    <hyperlink ref="F13" r:id="rId6"/>
    <hyperlink ref="F14" r:id="rId7"/>
    <hyperlink ref="F11" r:id="rId8"/>
    <hyperlink ref="E7" r:id="rId9"/>
    <hyperlink ref="E8" r:id="rId10" display="https://www.mpam.mp.br/images/1_TAP_%C3%A0_CT_n.%C2%BA_032-2018_-_MP-PGJ_ad07a.pdf"/>
    <hyperlink ref="E9" r:id="rId11"/>
    <hyperlink ref="E10" r:id="rId12"/>
    <hyperlink ref="E16" r:id="rId13"/>
    <hyperlink ref="E11" r:id="rId14" display="https://www.mpam.mp.br/images/CT_03-2024_-_MP-PGJ_39380.pdf"/>
    <hyperlink ref="E12" r:id="rId15" display="https://www.mpam.mp.br/images/3%C2%BA_TA_ao_CT_004-2021_-_MP-PGJ_5168e.pdf"/>
    <hyperlink ref="E13" r:id="rId16"/>
    <hyperlink ref="E14" r:id="rId17"/>
    <hyperlink ref="E15" r:id="rId18" display="https://www.mpam.mp.br/images/2_TA_ao_CT_N%C2%BA_031-2021_-_MP-PGJ_8d986.pdf"/>
    <hyperlink ref="F15" r:id="rId19"/>
    <hyperlink ref="F16" r:id="rId20"/>
  </hyperlinks>
  <pageMargins left="0.23622047244094491" right="0.23622047244094491" top="0.19685039370078741" bottom="0.19685039370078741" header="0.31496062992125984" footer="0.31496062992125984"/>
  <pageSetup paperSize="9" scale="40" orientation="portrait" r:id="rId21"/>
  <drawing r:id="rId2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8534A7A0B96B4C83348FD15B6D0298" ma:contentTypeVersion="14" ma:contentTypeDescription="Crie um novo documento." ma:contentTypeScope="" ma:versionID="0b78b3a58f8f142d6dfbe79b6e8f0d3c">
  <xsd:schema xmlns:xsd="http://www.w3.org/2001/XMLSchema" xmlns:xs="http://www.w3.org/2001/XMLSchema" xmlns:p="http://schemas.microsoft.com/office/2006/metadata/properties" xmlns:ns2="55306d8f-6ac8-4d4b-898a-9b8a7bc1d116" xmlns:ns3="eec51211-4e70-446f-ac4c-34342dd19df9" targetNamespace="http://schemas.microsoft.com/office/2006/metadata/properties" ma:root="true" ma:fieldsID="3299662619c46e63515e35de349219e5" ns2:_="" ns3:_="">
    <xsd:import namespace="55306d8f-6ac8-4d4b-898a-9b8a7bc1d116"/>
    <xsd:import namespace="eec51211-4e70-446f-ac4c-34342dd19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06d8f-6ac8-4d4b-898a-9b8a7bc1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51211-4e70-446f-ac4c-34342dd19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59f93d8-bad1-43f0-a56c-0a2b12f0acf7}" ma:internalName="TaxCatchAll" ma:showField="CatchAllData" ma:web="eec51211-4e70-446f-ac4c-34342dd19d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80C836-9E68-4EA3-ACED-CC99F2B93ADB}"/>
</file>

<file path=customXml/itemProps2.xml><?xml version="1.0" encoding="utf-8"?>
<ds:datastoreItem xmlns:ds="http://schemas.openxmlformats.org/officeDocument/2006/customXml" ds:itemID="{2DBFECC3-EF56-477F-AE08-D9D9033887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Locações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2024-06-19T15:58:01Z</cp:lastPrinted>
  <dcterms:created xsi:type="dcterms:W3CDTF">2024-06-19T15:57:09Z</dcterms:created>
  <dcterms:modified xsi:type="dcterms:W3CDTF">2024-06-19T15:58:12Z</dcterms:modified>
</cp:coreProperties>
</file>