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78" activeTab="0"/>
  </bookViews>
  <sheets>
    <sheet name="Planilha1" sheetId="1" r:id="rId1"/>
  </sheets>
  <definedNames>
    <definedName name="_xlnm.Print_Area" localSheetId="0">'Planilha1'!$A$1:$E$157</definedName>
  </definedNames>
  <calcPr fullCalcOnLoad="1"/>
</workbook>
</file>

<file path=xl/sharedStrings.xml><?xml version="1.0" encoding="utf-8"?>
<sst xmlns="http://schemas.openxmlformats.org/spreadsheetml/2006/main" count="154" uniqueCount="46">
  <si>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</si>
  <si>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</si>
  <si>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</si>
  <si>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</si>
  <si>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</si>
  <si>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</si>
  <si>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</si>
  <si>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</si>
  <si>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</si>
  <si>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</si>
  <si>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</si>
  <si>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</si>
  <si>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</si>
  <si>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</si>
  <si>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</si>
  <si>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</si>
  <si>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</si>
  <si>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</si>
  <si>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</si>
  <si>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</si>
  <si>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</si>
  <si>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</si>
  <si>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</si>
  <si>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</si>
  <si>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</si>
  <si>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</si>
  <si>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</si>
  <si>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</si>
  <si>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</si>
  <si>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</si>
  <si>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</si>
  <si>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</si>
  <si>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</si>
  <si>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</si>
  <si>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</si>
  <si>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</si>
  <si>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</si>
  <si>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</si>
  <si>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</si>
  <si>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</si>
  <si>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</si>
  <si>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</si>
  <si>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2588.0001 Fortalecimento e Ampliação da Atuação Institucional Integrada no Combate ao Crime e às Organizações Criminosas</t>
  </si>
  <si>
    <t>2802.0001 Desenvolvimento da Política Institucional de Inovação no MPAM</t>
  </si>
  <si>
    <t>MAIO/2024</t>
  </si>
  <si>
    <t>Data da última atualização: 12/06/2024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</si>
</sst>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2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2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5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4" fillId="0" borderId="15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7" xfId="0" applyNumberFormat="1" applyFont="1" applyFill="1" applyBorder="1" applyAlignment="1">
      <alignment/>
    </xf>
    <xf numFmtId="4" fontId="25" fillId="0" borderId="18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left" vertical="center" wrapText="1" indent="6"/>
    </xf>
    <xf numFmtId="4" fontId="24" fillId="0" borderId="19" xfId="0" applyNumberFormat="1" applyFont="1" applyFill="1" applyBorder="1" applyAlignment="1">
      <alignment horizontal="right" vertical="center" wrapText="1"/>
    </xf>
    <xf numFmtId="4" fontId="24" fillId="0" borderId="20" xfId="0" applyNumberFormat="1" applyFont="1" applyFill="1" applyBorder="1" applyAlignment="1">
      <alignment horizontal="right" vertical="center" wrapText="1"/>
    </xf>
    <xf numFmtId="3" fontId="23" fillId="0" borderId="21" xfId="0" applyNumberFormat="1" applyFont="1" applyFill="1" applyBorder="1" applyAlignment="1">
      <alignment horizontal="lef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2" xfId="0" applyNumberFormat="1" applyFont="1" applyFill="1" applyBorder="1" applyAlignment="1">
      <alignment horizontal="right" vertical="center"/>
    </xf>
    <xf numFmtId="0" fontId="18" fillId="41" borderId="23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  <xf numFmtId="4" fontId="20" fillId="0" borderId="11" xfId="0" applyNumberFormat="1" applyFont="1" applyFill="1" applyBorder="1" applyAlignment="1">
      <alignment horizontal="right" vertical="center" wrapText="1"/>
    </xf>
    <xf numFmtId="4" fontId="44" fillId="0" borderId="11" xfId="0" applyNumberFormat="1" applyFont="1" applyFill="1" applyBorder="1" applyAlignment="1">
      <alignment horizontal="right" vertical="center" wrapText="1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8115300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153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688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tabSelected="1" zoomScale="70" zoomScaleNormal="70" zoomScaleSheetLayoutView="70" zoomScalePageLayoutView="0" workbookViewId="0" topLeftCell="A82">
      <selection activeCell="G93" sqref="G93"/>
    </sheetView>
  </sheetViews>
  <sheetFormatPr defaultColWidth="14.09765625" defaultRowHeight="14.25"/>
  <cols>
    <col min="1" max="1" width="96.898437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49" t="s">
        <v>44</v>
      </c>
      <c r="B2" s="49"/>
      <c r="C2" s="49"/>
      <c r="D2" s="49"/>
      <c r="E2" s="50"/>
    </row>
    <row r="3" spans="1:5" ht="28.5" customHeight="1">
      <c r="A3" s="51" t="s">
        <v>0</v>
      </c>
      <c r="B3" s="52"/>
      <c r="C3" s="52"/>
      <c r="D3" s="52"/>
      <c r="E3" s="52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38</v>
      </c>
      <c r="B6" s="54">
        <f>SUM(B7,B11,B15)</f>
        <v>330349000</v>
      </c>
      <c r="C6" s="54">
        <f>SUM(C7,C11,C15)</f>
        <v>157419586.83</v>
      </c>
      <c r="D6" s="54">
        <f>SUM(D7,D11,D15)</f>
        <v>141624541.97</v>
      </c>
      <c r="E6" s="54">
        <f>SUM(E7,E11,E15)</f>
        <v>128669616.56000002</v>
      </c>
    </row>
    <row r="7" spans="1:5" s="23" customFormat="1" ht="25.5" customHeight="1">
      <c r="A7" s="21" t="s">
        <v>9</v>
      </c>
      <c r="B7" s="6">
        <f>SUM(B8:B10)</f>
        <v>31386000</v>
      </c>
      <c r="C7" s="6">
        <f>SUM(C8:C10)</f>
        <v>24267053.86</v>
      </c>
      <c r="D7" s="6">
        <f>SUM(D8:D10)</f>
        <v>11131752.220000003</v>
      </c>
      <c r="E7" s="6">
        <f>SUM(E8:E10)</f>
        <v>10715934.98</v>
      </c>
    </row>
    <row r="8" spans="1:5" s="23" customFormat="1" ht="25.5" customHeight="1">
      <c r="A8" s="18" t="s">
        <v>32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33</v>
      </c>
      <c r="B9" s="19">
        <v>31386000</v>
      </c>
      <c r="C9" s="19">
        <v>24267053.86</v>
      </c>
      <c r="D9" s="19">
        <v>11131752.220000003</v>
      </c>
      <c r="E9" s="37">
        <v>10715934.98</v>
      </c>
    </row>
    <row r="10" spans="1:5" s="23" customFormat="1" ht="25.5" customHeight="1">
      <c r="A10" s="18" t="s">
        <v>34</v>
      </c>
      <c r="B10" s="12">
        <v>0</v>
      </c>
      <c r="C10" s="12">
        <v>0</v>
      </c>
      <c r="D10" s="12">
        <v>0</v>
      </c>
      <c r="E10" s="39">
        <v>0</v>
      </c>
    </row>
    <row r="11" spans="1:5" s="23" customFormat="1" ht="25.5" customHeight="1">
      <c r="A11" s="21" t="s">
        <v>10</v>
      </c>
      <c r="B11" s="6">
        <f>SUM(B12:B14)</f>
        <v>296263000</v>
      </c>
      <c r="C11" s="6">
        <f>SUM(C12:C14)</f>
        <v>130815472.19000001</v>
      </c>
      <c r="D11" s="6">
        <f>SUM(D12:D14)</f>
        <v>129627604.22</v>
      </c>
      <c r="E11" s="6">
        <f>SUM(E12:E14)</f>
        <v>117198409.80000001</v>
      </c>
    </row>
    <row r="12" spans="1:5" s="23" customFormat="1" ht="25.5" customHeight="1">
      <c r="A12" s="18" t="s">
        <v>32</v>
      </c>
      <c r="B12" s="19">
        <v>290712000</v>
      </c>
      <c r="C12" s="19">
        <v>126916974.44000001</v>
      </c>
      <c r="D12" s="19">
        <v>125732376.86</v>
      </c>
      <c r="E12" s="37">
        <v>113440469.52000001</v>
      </c>
    </row>
    <row r="13" spans="1:5" s="23" customFormat="1" ht="25.5" customHeight="1">
      <c r="A13" s="18" t="s">
        <v>33</v>
      </c>
      <c r="B13" s="19">
        <v>5551000</v>
      </c>
      <c r="C13" s="19">
        <v>3898497.75</v>
      </c>
      <c r="D13" s="19">
        <v>3895227.36</v>
      </c>
      <c r="E13" s="37">
        <v>3757940.28</v>
      </c>
    </row>
    <row r="14" spans="1:5" s="23" customFormat="1" ht="25.5" customHeight="1">
      <c r="A14" s="18" t="s">
        <v>34</v>
      </c>
      <c r="B14" s="19">
        <v>0</v>
      </c>
      <c r="C14" s="19">
        <v>0</v>
      </c>
      <c r="D14" s="19">
        <v>0</v>
      </c>
      <c r="E14" s="37">
        <v>0</v>
      </c>
    </row>
    <row r="15" spans="1:5" s="23" customFormat="1" ht="25.5" customHeight="1">
      <c r="A15" s="21" t="s">
        <v>11</v>
      </c>
      <c r="B15" s="6">
        <f>SUM(B16:B18)</f>
        <v>2700000</v>
      </c>
      <c r="C15" s="6">
        <f>SUM(C16:C18)</f>
        <v>2337060.78</v>
      </c>
      <c r="D15" s="6">
        <f>SUM(D16:D18)</f>
        <v>865185.53</v>
      </c>
      <c r="E15" s="6">
        <f>SUM(E16:E18)</f>
        <v>755271.78</v>
      </c>
    </row>
    <row r="16" spans="1:5" s="23" customFormat="1" ht="25.5" customHeight="1">
      <c r="A16" s="18" t="s">
        <v>32</v>
      </c>
      <c r="B16" s="19">
        <v>0</v>
      </c>
      <c r="C16" s="19">
        <v>0</v>
      </c>
      <c r="D16" s="19">
        <v>0</v>
      </c>
      <c r="E16" s="37">
        <v>0</v>
      </c>
    </row>
    <row r="17" spans="1:5" s="23" customFormat="1" ht="25.5" customHeight="1">
      <c r="A17" s="18" t="s">
        <v>33</v>
      </c>
      <c r="B17" s="19">
        <v>2700000</v>
      </c>
      <c r="C17" s="19">
        <v>2337060.78</v>
      </c>
      <c r="D17" s="19">
        <v>865185.53</v>
      </c>
      <c r="E17" s="37">
        <v>755271.78</v>
      </c>
    </row>
    <row r="18" spans="1:5" s="23" customFormat="1" ht="25.5" customHeight="1">
      <c r="A18" s="18" t="s">
        <v>34</v>
      </c>
      <c r="B18" s="19">
        <v>0</v>
      </c>
      <c r="C18" s="19">
        <v>0</v>
      </c>
      <c r="D18" s="19">
        <v>0</v>
      </c>
      <c r="E18" s="37">
        <v>0</v>
      </c>
    </row>
    <row r="19" spans="1:5" s="23" customFormat="1" ht="25.5" customHeight="1">
      <c r="A19" s="21" t="s">
        <v>39</v>
      </c>
      <c r="B19" s="54">
        <f>SUM(B20)</f>
        <v>21081500</v>
      </c>
      <c r="C19" s="53">
        <f>SUM(C20)</f>
        <v>10814366.790000001</v>
      </c>
      <c r="D19" s="53">
        <f>SUM(D20)</f>
        <v>10784366.790000001</v>
      </c>
      <c r="E19" s="53">
        <f>SUM(E20)</f>
        <v>10679311.43</v>
      </c>
    </row>
    <row r="20" spans="1:5" s="23" customFormat="1" ht="25.5" customHeight="1">
      <c r="A20" s="21" t="s">
        <v>23</v>
      </c>
      <c r="B20" s="6">
        <f>SUM(B21:B23)</f>
        <v>21081500</v>
      </c>
      <c r="C20" s="6">
        <f>SUM(C21:C23)</f>
        <v>10814366.790000001</v>
      </c>
      <c r="D20" s="6">
        <f>SUM(D21:D23)</f>
        <v>10784366.790000001</v>
      </c>
      <c r="E20" s="6">
        <f>SUM(E21:E23)</f>
        <v>10679311.43</v>
      </c>
    </row>
    <row r="21" spans="1:5" s="23" customFormat="1" ht="25.5" customHeight="1">
      <c r="A21" s="18" t="s">
        <v>32</v>
      </c>
      <c r="B21" s="19">
        <v>17381500</v>
      </c>
      <c r="C21" s="19">
        <v>7314186.9</v>
      </c>
      <c r="D21" s="19">
        <v>7314186.9</v>
      </c>
      <c r="E21" s="19">
        <v>7274168.78</v>
      </c>
    </row>
    <row r="22" spans="1:5" s="23" customFormat="1" ht="25.5" customHeight="1">
      <c r="A22" s="18" t="s">
        <v>33</v>
      </c>
      <c r="B22" s="19">
        <v>3700000</v>
      </c>
      <c r="C22" s="19">
        <v>3500179.89</v>
      </c>
      <c r="D22" s="19">
        <v>3470179.89</v>
      </c>
      <c r="E22" s="19">
        <v>3405142.6500000004</v>
      </c>
    </row>
    <row r="23" spans="1:5" s="23" customFormat="1" ht="25.5" customHeight="1">
      <c r="A23" s="18" t="s">
        <v>34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40</v>
      </c>
      <c r="B24" s="6">
        <f>SUM(B25)</f>
        <v>1000000</v>
      </c>
      <c r="C24" s="6">
        <f>SUM(C25)</f>
        <v>0</v>
      </c>
      <c r="D24" s="6">
        <f>SUM(D25)</f>
        <v>0</v>
      </c>
      <c r="E24" s="6">
        <f>SUM(E25)</f>
        <v>0</v>
      </c>
    </row>
    <row r="25" spans="1:5" s="24" customFormat="1" ht="25.5" customHeight="1">
      <c r="A25" s="21" t="s">
        <v>24</v>
      </c>
      <c r="B25" s="6">
        <f>SUM(B26:B28)</f>
        <v>1000000</v>
      </c>
      <c r="C25" s="6">
        <f>SUM(C26:C28)</f>
        <v>0</v>
      </c>
      <c r="D25" s="6">
        <f>SUM(D26:D28)</f>
        <v>0</v>
      </c>
      <c r="E25" s="6">
        <f>SUM(E26:E28)</f>
        <v>0</v>
      </c>
    </row>
    <row r="26" spans="1:5" s="24" customFormat="1" ht="25.5" customHeight="1">
      <c r="A26" s="18" t="s">
        <v>32</v>
      </c>
      <c r="B26" s="19">
        <v>1000000</v>
      </c>
      <c r="C26" s="19">
        <v>0</v>
      </c>
      <c r="D26" s="19">
        <v>0</v>
      </c>
      <c r="E26" s="19">
        <v>0</v>
      </c>
    </row>
    <row r="27" spans="1:5" s="24" customFormat="1" ht="25.5" customHeight="1">
      <c r="A27" s="18" t="s">
        <v>33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34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41</v>
      </c>
      <c r="B29" s="54">
        <f>SUM(B30,B34,B38,B42,B46,B50,B54,B62,B66,B70,B74,B78,B82)</f>
        <v>90663587.1</v>
      </c>
      <c r="C29" s="54">
        <f>SUM(C30,C34,C38,C42,C46,C50,C54,C62,C66,C70,C74,C78,C82)</f>
        <v>37569796.72</v>
      </c>
      <c r="D29" s="54">
        <f>SUM(D30,D34,D38,D42,D46,D50,D54,D62,D66,D70,D74,D78,D82)</f>
        <v>28491361.53</v>
      </c>
      <c r="E29" s="54">
        <f>SUM(E30,E34,E38,E42,E46,E50,E54,E62,E66,E70,E74,E78,E82)</f>
        <v>28119738.549999997</v>
      </c>
    </row>
    <row r="30" spans="1:5" s="23" customFormat="1" ht="25.5" customHeight="1">
      <c r="A30" s="21" t="s">
        <v>22</v>
      </c>
      <c r="B30" s="6">
        <f>SUM(B31:B33)</f>
        <v>5714000</v>
      </c>
      <c r="C30" s="6">
        <f>SUM(C31:C33)</f>
        <v>647162.46</v>
      </c>
      <c r="D30" s="6">
        <f>SUM(D31:D33)</f>
        <v>29738.22</v>
      </c>
      <c r="E30" s="6">
        <f>SUM(E31:E33)</f>
        <v>29738.22</v>
      </c>
    </row>
    <row r="31" spans="1:5" s="23" customFormat="1" ht="25.5" customHeight="1">
      <c r="A31" s="18" t="s">
        <v>32</v>
      </c>
      <c r="B31" s="19">
        <v>0</v>
      </c>
      <c r="C31" s="19">
        <v>0</v>
      </c>
      <c r="D31" s="19">
        <v>0</v>
      </c>
      <c r="E31" s="37">
        <v>0</v>
      </c>
    </row>
    <row r="32" spans="1:5" s="23" customFormat="1" ht="25.5" customHeight="1">
      <c r="A32" s="18" t="s">
        <v>33</v>
      </c>
      <c r="B32" s="19">
        <v>214000</v>
      </c>
      <c r="C32" s="19">
        <v>0</v>
      </c>
      <c r="D32" s="19">
        <v>0</v>
      </c>
      <c r="E32" s="37">
        <v>0</v>
      </c>
    </row>
    <row r="33" spans="1:5" s="23" customFormat="1" ht="25.5" customHeight="1">
      <c r="A33" s="18" t="s">
        <v>34</v>
      </c>
      <c r="B33" s="19">
        <v>5500000</v>
      </c>
      <c r="C33" s="19">
        <v>647162.46</v>
      </c>
      <c r="D33" s="19">
        <v>29738.22</v>
      </c>
      <c r="E33" s="37">
        <v>29738.22</v>
      </c>
    </row>
    <row r="34" spans="1:5" s="23" customFormat="1" ht="25.5" customHeight="1">
      <c r="A34" s="21" t="s">
        <v>19</v>
      </c>
      <c r="B34" s="6">
        <f>SUM(B35:B37)</f>
        <v>20022273.4</v>
      </c>
      <c r="C34" s="6">
        <f>SUM(C35:C37)</f>
        <v>555149.9400000001</v>
      </c>
      <c r="D34" s="6">
        <f>SUM(D35:D37)</f>
        <v>555149.9400000001</v>
      </c>
      <c r="E34" s="6">
        <f>SUM(E35:E37)</f>
        <v>555149.9400000001</v>
      </c>
    </row>
    <row r="35" spans="1:5" s="23" customFormat="1" ht="25.5" customHeight="1">
      <c r="A35" s="18" t="s">
        <v>32</v>
      </c>
      <c r="B35" s="19">
        <v>0</v>
      </c>
      <c r="C35" s="19">
        <v>0</v>
      </c>
      <c r="D35" s="19">
        <v>0</v>
      </c>
      <c r="E35" s="37">
        <v>0</v>
      </c>
    </row>
    <row r="36" spans="1:5" s="23" customFormat="1" ht="25.5" customHeight="1">
      <c r="A36" s="18" t="s">
        <v>33</v>
      </c>
      <c r="B36" s="19">
        <v>0</v>
      </c>
      <c r="C36" s="19">
        <v>0</v>
      </c>
      <c r="D36" s="19">
        <v>0</v>
      </c>
      <c r="E36" s="37">
        <v>0</v>
      </c>
    </row>
    <row r="37" spans="1:5" s="23" customFormat="1" ht="25.5" customHeight="1">
      <c r="A37" s="18" t="s">
        <v>34</v>
      </c>
      <c r="B37" s="19">
        <v>20022273.4</v>
      </c>
      <c r="C37" s="19">
        <v>555149.9400000001</v>
      </c>
      <c r="D37" s="19">
        <v>555149.9400000001</v>
      </c>
      <c r="E37" s="37">
        <v>555149.9400000001</v>
      </c>
    </row>
    <row r="38" spans="1:5" s="23" customFormat="1" ht="25.5" customHeight="1">
      <c r="A38" s="21" t="s">
        <v>20</v>
      </c>
      <c r="B38" s="6">
        <f>SUM(B39:B41)</f>
        <v>2888587.1</v>
      </c>
      <c r="C38" s="6">
        <f>SUM(C39:C41)</f>
        <v>2878587.1</v>
      </c>
      <c r="D38" s="6">
        <f>SUM(D39:D41)</f>
        <v>2348729.9</v>
      </c>
      <c r="E38" s="6">
        <f>SUM(E39:E41)</f>
        <v>2348729.9</v>
      </c>
    </row>
    <row r="39" spans="1:5" s="23" customFormat="1" ht="25.5" customHeight="1">
      <c r="A39" s="18" t="s">
        <v>32</v>
      </c>
      <c r="B39" s="19">
        <v>0</v>
      </c>
      <c r="C39" s="19">
        <v>0</v>
      </c>
      <c r="D39" s="19">
        <v>0</v>
      </c>
      <c r="E39" s="37">
        <v>0</v>
      </c>
    </row>
    <row r="40" spans="1:5" s="23" customFormat="1" ht="25.5" customHeight="1">
      <c r="A40" s="18" t="s">
        <v>33</v>
      </c>
      <c r="B40" s="19">
        <v>2888587.1</v>
      </c>
      <c r="C40" s="19">
        <v>2878587.1</v>
      </c>
      <c r="D40" s="19">
        <v>2348729.9</v>
      </c>
      <c r="E40" s="37">
        <v>2348729.9</v>
      </c>
    </row>
    <row r="41" spans="1:5" s="23" customFormat="1" ht="25.5" customHeight="1">
      <c r="A41" s="18" t="s">
        <v>34</v>
      </c>
      <c r="B41" s="19">
        <v>0</v>
      </c>
      <c r="C41" s="19">
        <v>0</v>
      </c>
      <c r="D41" s="19">
        <v>0</v>
      </c>
      <c r="E41" s="37">
        <v>0</v>
      </c>
    </row>
    <row r="42" spans="1:5" s="23" customFormat="1" ht="25.5" customHeight="1">
      <c r="A42" s="21" t="s">
        <v>21</v>
      </c>
      <c r="B42" s="6">
        <f>SUM(B43:B45)</f>
        <v>7944000</v>
      </c>
      <c r="C42" s="6">
        <f>SUM(C43:C45)</f>
        <v>2106552.8</v>
      </c>
      <c r="D42" s="6">
        <f>SUM(D43:D45)</f>
        <v>330809.87</v>
      </c>
      <c r="E42" s="6">
        <f>SUM(E43:E45)</f>
        <v>330809.87</v>
      </c>
    </row>
    <row r="43" spans="1:5" s="23" customFormat="1" ht="25.5" customHeight="1">
      <c r="A43" s="18" t="s">
        <v>32</v>
      </c>
      <c r="B43" s="19">
        <v>0</v>
      </c>
      <c r="C43" s="19">
        <v>0</v>
      </c>
      <c r="D43" s="19">
        <v>0</v>
      </c>
      <c r="E43" s="37">
        <v>0</v>
      </c>
    </row>
    <row r="44" spans="1:5" s="23" customFormat="1" ht="25.5" customHeight="1">
      <c r="A44" s="18" t="s">
        <v>33</v>
      </c>
      <c r="B44" s="19">
        <v>1939000</v>
      </c>
      <c r="C44" s="19">
        <v>195941.52</v>
      </c>
      <c r="D44" s="19">
        <v>5489.91</v>
      </c>
      <c r="E44" s="37">
        <v>5489.91</v>
      </c>
    </row>
    <row r="45" spans="1:5" s="23" customFormat="1" ht="25.5" customHeight="1">
      <c r="A45" s="18" t="s">
        <v>34</v>
      </c>
      <c r="B45" s="19">
        <v>6005000</v>
      </c>
      <c r="C45" s="19">
        <v>1910611.28</v>
      </c>
      <c r="D45" s="19">
        <v>325319.96</v>
      </c>
      <c r="E45" s="37">
        <v>325319.96</v>
      </c>
    </row>
    <row r="46" spans="1:5" s="23" customFormat="1" ht="25.5" customHeight="1">
      <c r="A46" s="21" t="s">
        <v>8</v>
      </c>
      <c r="B46" s="6">
        <f>SUM(B47:B49)</f>
        <v>375000</v>
      </c>
      <c r="C46" s="6">
        <f>SUM(C47:C49)</f>
        <v>326000</v>
      </c>
      <c r="D46" s="6">
        <f>SUM(D47:D49)</f>
        <v>82400</v>
      </c>
      <c r="E46" s="6">
        <f>SUM(E47:E49)</f>
        <v>82400</v>
      </c>
    </row>
    <row r="47" spans="1:5" s="23" customFormat="1" ht="25.5" customHeight="1">
      <c r="A47" s="18" t="s">
        <v>32</v>
      </c>
      <c r="B47" s="19">
        <v>0</v>
      </c>
      <c r="C47" s="19">
        <v>0</v>
      </c>
      <c r="D47" s="19">
        <v>0</v>
      </c>
      <c r="E47" s="37">
        <v>0</v>
      </c>
    </row>
    <row r="48" spans="1:5" s="23" customFormat="1" ht="25.5" customHeight="1">
      <c r="A48" s="18" t="s">
        <v>33</v>
      </c>
      <c r="B48" s="19">
        <v>375000</v>
      </c>
      <c r="C48" s="19">
        <v>326000</v>
      </c>
      <c r="D48" s="19">
        <v>82400</v>
      </c>
      <c r="E48" s="37">
        <v>82400</v>
      </c>
    </row>
    <row r="49" spans="1:5" s="23" customFormat="1" ht="25.5" customHeight="1">
      <c r="A49" s="18" t="s">
        <v>34</v>
      </c>
      <c r="B49" s="19">
        <v>0</v>
      </c>
      <c r="C49" s="19">
        <v>0</v>
      </c>
      <c r="D49" s="19">
        <v>0</v>
      </c>
      <c r="E49" s="37">
        <v>0</v>
      </c>
    </row>
    <row r="50" spans="1:5" s="23" customFormat="1" ht="25.5" customHeight="1">
      <c r="A50" s="21" t="s">
        <v>7</v>
      </c>
      <c r="B50" s="6">
        <f>SUM(B51:B53)</f>
        <v>7121000</v>
      </c>
      <c r="C50" s="6">
        <f>SUM(C51:C53)</f>
        <v>3933014.28</v>
      </c>
      <c r="D50" s="6">
        <f>SUM(D51:D53)</f>
        <v>2578110.76</v>
      </c>
      <c r="E50" s="6">
        <f>SUM(E51:E53)</f>
        <v>2578110.76</v>
      </c>
    </row>
    <row r="51" spans="1:5" s="23" customFormat="1" ht="25.5" customHeight="1">
      <c r="A51" s="18" t="s">
        <v>32</v>
      </c>
      <c r="B51" s="19">
        <v>0</v>
      </c>
      <c r="C51" s="19">
        <v>0</v>
      </c>
      <c r="D51" s="19">
        <v>0</v>
      </c>
      <c r="E51" s="36">
        <v>0</v>
      </c>
    </row>
    <row r="52" spans="1:5" s="23" customFormat="1" ht="25.5" customHeight="1">
      <c r="A52" s="18" t="s">
        <v>33</v>
      </c>
      <c r="B52" s="19">
        <v>50000</v>
      </c>
      <c r="C52" s="19">
        <v>0</v>
      </c>
      <c r="D52" s="19">
        <v>0</v>
      </c>
      <c r="E52" s="37">
        <v>0</v>
      </c>
    </row>
    <row r="53" spans="1:6" s="23" customFormat="1" ht="25.5" customHeight="1">
      <c r="A53" s="18" t="s">
        <v>34</v>
      </c>
      <c r="B53" s="19">
        <v>7071000</v>
      </c>
      <c r="C53" s="19">
        <v>3933014.28</v>
      </c>
      <c r="D53" s="19">
        <v>2578110.76</v>
      </c>
      <c r="E53" s="34">
        <v>2578110.76</v>
      </c>
      <c r="F53" s="35"/>
    </row>
    <row r="54" spans="1:5" s="23" customFormat="1" ht="25.5" customHeight="1">
      <c r="A54" s="21" t="s">
        <v>17</v>
      </c>
      <c r="B54" s="6">
        <f>SUM(B55:B57)</f>
        <v>2737726.6</v>
      </c>
      <c r="C54" s="6">
        <f>SUM(C55:C57)</f>
        <v>1987726.6</v>
      </c>
      <c r="D54" s="6">
        <f>SUM(D55:D57)</f>
        <v>0</v>
      </c>
      <c r="E54" s="6">
        <f>SUM(E55:E57)</f>
        <v>0</v>
      </c>
    </row>
    <row r="55" spans="1:5" s="23" customFormat="1" ht="25.5" customHeight="1">
      <c r="A55" s="18" t="s">
        <v>32</v>
      </c>
      <c r="B55" s="19">
        <v>0</v>
      </c>
      <c r="C55" s="19">
        <v>0</v>
      </c>
      <c r="D55" s="19">
        <v>0</v>
      </c>
      <c r="E55" s="37">
        <v>0</v>
      </c>
    </row>
    <row r="56" spans="1:5" s="23" customFormat="1" ht="25.5" customHeight="1">
      <c r="A56" s="18" t="s">
        <v>33</v>
      </c>
      <c r="B56" s="19">
        <v>2573907.83</v>
      </c>
      <c r="C56" s="19">
        <v>1873907.83</v>
      </c>
      <c r="D56" s="19">
        <v>0</v>
      </c>
      <c r="E56" s="37">
        <v>0</v>
      </c>
    </row>
    <row r="57" spans="1:5" s="23" customFormat="1" ht="25.5" customHeight="1">
      <c r="A57" s="18" t="s">
        <v>34</v>
      </c>
      <c r="B57" s="19">
        <v>163818.77000000002</v>
      </c>
      <c r="C57" s="19">
        <v>113818.77</v>
      </c>
      <c r="D57" s="19">
        <v>0</v>
      </c>
      <c r="E57" s="37">
        <v>0</v>
      </c>
    </row>
    <row r="58" spans="1:5" s="23" customFormat="1" ht="25.5" customHeight="1">
      <c r="A58" s="21" t="s">
        <v>14</v>
      </c>
      <c r="B58" s="6">
        <f>SUM(B59:B61)</f>
        <v>510000</v>
      </c>
      <c r="C58" s="6">
        <f>SUM(C59:C61)</f>
        <v>4300</v>
      </c>
      <c r="D58" s="6">
        <f>SUM(D59:D61)</f>
        <v>0</v>
      </c>
      <c r="E58" s="6">
        <f>SUM(E59:E61)</f>
        <v>0</v>
      </c>
    </row>
    <row r="59" spans="1:5" s="23" customFormat="1" ht="25.5" customHeight="1">
      <c r="A59" s="18" t="s">
        <v>32</v>
      </c>
      <c r="B59" s="19">
        <v>0</v>
      </c>
      <c r="C59" s="19">
        <v>0</v>
      </c>
      <c r="D59" s="19">
        <v>0</v>
      </c>
      <c r="E59" s="37">
        <v>0</v>
      </c>
    </row>
    <row r="60" spans="1:5" s="23" customFormat="1" ht="25.5" customHeight="1">
      <c r="A60" s="18" t="s">
        <v>33</v>
      </c>
      <c r="B60" s="19">
        <v>10000</v>
      </c>
      <c r="C60" s="19">
        <v>0</v>
      </c>
      <c r="D60" s="19">
        <v>0</v>
      </c>
      <c r="E60" s="37">
        <v>0</v>
      </c>
    </row>
    <row r="61" spans="1:5" s="23" customFormat="1" ht="25.5" customHeight="1">
      <c r="A61" s="18" t="s">
        <v>34</v>
      </c>
      <c r="B61" s="19">
        <v>500000</v>
      </c>
      <c r="C61" s="19">
        <v>4300</v>
      </c>
      <c r="D61" s="19">
        <v>0</v>
      </c>
      <c r="E61" s="37">
        <v>0</v>
      </c>
    </row>
    <row r="62" spans="1:5" s="23" customFormat="1" ht="25.5" customHeight="1">
      <c r="A62" s="21" t="s">
        <v>15</v>
      </c>
      <c r="B62" s="6">
        <f>SUM(B63:B65)</f>
        <v>40000</v>
      </c>
      <c r="C62" s="6">
        <f>SUM(C63:C65)</f>
        <v>0</v>
      </c>
      <c r="D62" s="6">
        <f>SUM(D63:D65)</f>
        <v>0</v>
      </c>
      <c r="E62" s="6">
        <f>SUM(E63:E65)</f>
        <v>0</v>
      </c>
    </row>
    <row r="63" spans="1:5" s="23" customFormat="1" ht="25.5" customHeight="1">
      <c r="A63" s="18" t="s">
        <v>32</v>
      </c>
      <c r="B63" s="19">
        <v>0</v>
      </c>
      <c r="C63" s="19">
        <v>0</v>
      </c>
      <c r="D63" s="19">
        <v>0</v>
      </c>
      <c r="E63" s="37">
        <v>0</v>
      </c>
    </row>
    <row r="64" spans="1:5" s="23" customFormat="1" ht="25.5" customHeight="1">
      <c r="A64" s="18" t="s">
        <v>33</v>
      </c>
      <c r="B64" s="19">
        <v>40000</v>
      </c>
      <c r="C64" s="19">
        <v>0</v>
      </c>
      <c r="D64" s="19">
        <v>0</v>
      </c>
      <c r="E64" s="37">
        <v>0</v>
      </c>
    </row>
    <row r="65" spans="1:5" s="23" customFormat="1" ht="25.5" customHeight="1">
      <c r="A65" s="18" t="s">
        <v>34</v>
      </c>
      <c r="B65" s="19">
        <v>0</v>
      </c>
      <c r="C65" s="19">
        <v>0</v>
      </c>
      <c r="D65" s="19">
        <v>0</v>
      </c>
      <c r="E65" s="37">
        <v>0</v>
      </c>
    </row>
    <row r="66" spans="1:5" s="23" customFormat="1" ht="32.25" customHeight="1">
      <c r="A66" s="21" t="s">
        <v>16</v>
      </c>
      <c r="B66" s="6">
        <f>SUM(B67:B69)</f>
        <v>80000</v>
      </c>
      <c r="C66" s="6">
        <f>SUM(C67:C69)</f>
        <v>0</v>
      </c>
      <c r="D66" s="6">
        <f>SUM(D67:D69)</f>
        <v>0</v>
      </c>
      <c r="E66" s="6">
        <f>SUM(E67:E69)</f>
        <v>0</v>
      </c>
    </row>
    <row r="67" spans="1:5" s="23" customFormat="1" ht="32.25" customHeight="1">
      <c r="A67" s="18" t="s">
        <v>32</v>
      </c>
      <c r="B67" s="19">
        <v>0</v>
      </c>
      <c r="C67" s="19">
        <v>0</v>
      </c>
      <c r="D67" s="19">
        <v>0</v>
      </c>
      <c r="E67" s="37">
        <v>0</v>
      </c>
    </row>
    <row r="68" spans="1:5" s="23" customFormat="1" ht="25.5" customHeight="1">
      <c r="A68" s="18" t="s">
        <v>33</v>
      </c>
      <c r="B68" s="19">
        <v>80000</v>
      </c>
      <c r="C68" s="19">
        <v>0</v>
      </c>
      <c r="D68" s="19">
        <v>0</v>
      </c>
      <c r="E68" s="37">
        <v>0</v>
      </c>
    </row>
    <row r="69" spans="1:5" s="23" customFormat="1" ht="25.5" customHeight="1">
      <c r="A69" s="18" t="s">
        <v>34</v>
      </c>
      <c r="B69" s="19">
        <v>0</v>
      </c>
      <c r="C69" s="19">
        <v>0</v>
      </c>
      <c r="D69" s="19">
        <v>0</v>
      </c>
      <c r="E69" s="37">
        <v>0</v>
      </c>
    </row>
    <row r="70" spans="1:5" s="23" customFormat="1" ht="33" customHeight="1">
      <c r="A70" s="21" t="s">
        <v>42</v>
      </c>
      <c r="B70" s="6">
        <f>SUM(B71:B73)</f>
        <v>1040000</v>
      </c>
      <c r="C70" s="6">
        <f>SUM(C71:C73)</f>
        <v>0</v>
      </c>
      <c r="D70" s="6">
        <f>SUM(D71:D73)</f>
        <v>0</v>
      </c>
      <c r="E70" s="6">
        <f>SUM(E71:E73)</f>
        <v>0</v>
      </c>
    </row>
    <row r="71" spans="1:5" s="23" customFormat="1" ht="25.5" customHeight="1">
      <c r="A71" s="18" t="s">
        <v>32</v>
      </c>
      <c r="B71" s="19">
        <v>0</v>
      </c>
      <c r="C71" s="19">
        <v>0</v>
      </c>
      <c r="D71" s="19">
        <v>0</v>
      </c>
      <c r="E71" s="37">
        <v>0</v>
      </c>
    </row>
    <row r="72" spans="1:5" s="23" customFormat="1" ht="25.5" customHeight="1">
      <c r="A72" s="18" t="s">
        <v>33</v>
      </c>
      <c r="B72" s="19">
        <v>40000</v>
      </c>
      <c r="C72" s="19">
        <v>0</v>
      </c>
      <c r="D72" s="19">
        <v>0</v>
      </c>
      <c r="E72" s="37">
        <v>0</v>
      </c>
    </row>
    <row r="73" spans="1:5" s="23" customFormat="1" ht="25.5" customHeight="1">
      <c r="A73" s="18" t="s">
        <v>34</v>
      </c>
      <c r="B73" s="19">
        <v>1000000</v>
      </c>
      <c r="C73" s="19">
        <v>0</v>
      </c>
      <c r="D73" s="19">
        <v>0</v>
      </c>
      <c r="E73" s="37">
        <v>0</v>
      </c>
    </row>
    <row r="74" spans="1:5" s="23" customFormat="1" ht="25.5" customHeight="1">
      <c r="A74" s="48" t="s">
        <v>43</v>
      </c>
      <c r="B74" s="6">
        <f>SUM(B75:B77)</f>
        <v>500000</v>
      </c>
      <c r="C74" s="6">
        <f>SUM(C75:C77)</f>
        <v>0</v>
      </c>
      <c r="D74" s="6">
        <f>SUM(D75:D77)</f>
        <v>0</v>
      </c>
      <c r="E74" s="6">
        <f>SUM(E75:E77)</f>
        <v>0</v>
      </c>
    </row>
    <row r="75" spans="1:5" s="23" customFormat="1" ht="25.5" customHeight="1">
      <c r="A75" s="18" t="s">
        <v>32</v>
      </c>
      <c r="B75" s="19">
        <v>0</v>
      </c>
      <c r="C75" s="19">
        <v>0</v>
      </c>
      <c r="D75" s="19">
        <v>0</v>
      </c>
      <c r="E75" s="37">
        <v>0</v>
      </c>
    </row>
    <row r="76" spans="1:5" s="23" customFormat="1" ht="25.5" customHeight="1">
      <c r="A76" s="18" t="s">
        <v>33</v>
      </c>
      <c r="B76" s="19">
        <v>150000</v>
      </c>
      <c r="C76" s="19">
        <v>0</v>
      </c>
      <c r="D76" s="19">
        <v>0</v>
      </c>
      <c r="E76" s="37">
        <v>0</v>
      </c>
    </row>
    <row r="77" spans="1:5" s="23" customFormat="1" ht="25.5" customHeight="1">
      <c r="A77" s="18" t="s">
        <v>34</v>
      </c>
      <c r="B77" s="19">
        <v>350000</v>
      </c>
      <c r="C77" s="19">
        <v>0</v>
      </c>
      <c r="D77" s="19">
        <v>0</v>
      </c>
      <c r="E77" s="37">
        <v>0</v>
      </c>
    </row>
    <row r="78" spans="1:5" s="23" customFormat="1" ht="25.5" customHeight="1">
      <c r="A78" s="21" t="s">
        <v>12</v>
      </c>
      <c r="B78" s="6">
        <f>SUM(B79:B81)</f>
        <v>200000</v>
      </c>
      <c r="C78" s="6">
        <f>SUM(C79:C81)</f>
        <v>11780</v>
      </c>
      <c r="D78" s="6">
        <f>SUM(D79:D81)</f>
        <v>0</v>
      </c>
      <c r="E78" s="6">
        <f>SUM(E79:E81)</f>
        <v>0</v>
      </c>
    </row>
    <row r="79" spans="1:5" s="23" customFormat="1" ht="25.5" customHeight="1">
      <c r="A79" s="18" t="s">
        <v>32</v>
      </c>
      <c r="B79" s="19">
        <v>0</v>
      </c>
      <c r="C79" s="19">
        <v>0</v>
      </c>
      <c r="D79" s="19">
        <v>0</v>
      </c>
      <c r="E79" s="37">
        <v>0</v>
      </c>
    </row>
    <row r="80" spans="1:5" s="23" customFormat="1" ht="25.5" customHeight="1">
      <c r="A80" s="18" t="s">
        <v>33</v>
      </c>
      <c r="B80" s="19">
        <v>200000</v>
      </c>
      <c r="C80" s="19">
        <v>11780</v>
      </c>
      <c r="D80" s="19">
        <v>0</v>
      </c>
      <c r="E80" s="37">
        <v>0</v>
      </c>
    </row>
    <row r="81" spans="1:5" s="23" customFormat="1" ht="25.5" customHeight="1">
      <c r="A81" s="18" t="s">
        <v>34</v>
      </c>
      <c r="B81" s="19">
        <v>0</v>
      </c>
      <c r="C81" s="19">
        <v>0</v>
      </c>
      <c r="D81" s="19">
        <v>0</v>
      </c>
      <c r="E81" s="37">
        <v>0</v>
      </c>
    </row>
    <row r="82" spans="1:5" s="23" customFormat="1" ht="25.5" customHeight="1">
      <c r="A82" s="21" t="s">
        <v>13</v>
      </c>
      <c r="B82" s="6">
        <f>SUM(B83:B85)</f>
        <v>42001000</v>
      </c>
      <c r="C82" s="6">
        <f>SUM(C83:C85)</f>
        <v>25123823.54</v>
      </c>
      <c r="D82" s="6">
        <f>SUM(D83:D85)</f>
        <v>22566422.84</v>
      </c>
      <c r="E82" s="6">
        <f>SUM(E83:E85)</f>
        <v>22194799.86</v>
      </c>
    </row>
    <row r="83" spans="1:5" s="23" customFormat="1" ht="25.5" customHeight="1">
      <c r="A83" s="18" t="s">
        <v>32</v>
      </c>
      <c r="B83" s="19">
        <v>0</v>
      </c>
      <c r="C83" s="19">
        <v>0</v>
      </c>
      <c r="D83" s="19">
        <v>0</v>
      </c>
      <c r="E83" s="37">
        <v>0</v>
      </c>
    </row>
    <row r="84" spans="1:5" s="23" customFormat="1" ht="25.5" customHeight="1">
      <c r="A84" s="18" t="s">
        <v>33</v>
      </c>
      <c r="B84" s="19">
        <v>42001000</v>
      </c>
      <c r="C84" s="19">
        <v>25123823.54</v>
      </c>
      <c r="D84" s="19">
        <v>22566422.84</v>
      </c>
      <c r="E84" s="37">
        <v>22194799.86</v>
      </c>
    </row>
    <row r="85" spans="1:5" s="23" customFormat="1" ht="25.5" customHeight="1">
      <c r="A85" s="18" t="s">
        <v>34</v>
      </c>
      <c r="B85" s="19">
        <v>0</v>
      </c>
      <c r="C85" s="19">
        <v>0</v>
      </c>
      <c r="D85" s="19">
        <v>0</v>
      </c>
      <c r="E85" s="37">
        <v>0</v>
      </c>
    </row>
    <row r="86" spans="1:6" s="23" customFormat="1" ht="25.5" customHeight="1">
      <c r="A86" s="21"/>
      <c r="B86" s="6"/>
      <c r="C86" s="6"/>
      <c r="D86" s="6"/>
      <c r="E86" s="6"/>
      <c r="F86" s="20"/>
    </row>
    <row r="87" spans="1:6" s="23" customFormat="1" ht="18">
      <c r="A87" s="25" t="s">
        <v>25</v>
      </c>
      <c r="B87" s="6">
        <f>B50+B46+B7+B11+B15+B78+B82+B58+B62+B66+B70+B54+B34+B38+B42+B30+B20+B25+B74</f>
        <v>443604087.1</v>
      </c>
      <c r="C87" s="6">
        <f>C50+C46+C7+C11+C15+C78+C82+C58+C62+C66+C70+C54+C34+C38+C42+C30+C20+C25+C74</f>
        <v>205808050.34</v>
      </c>
      <c r="D87" s="6">
        <f>D50+D46+D7+D11+D15+D78+D82+D58+D62+D66+D70+D54+D34+D38+D42+D30+D20+D25+D74</f>
        <v>180900270.29</v>
      </c>
      <c r="E87" s="6">
        <f>E50+E46+E7+E11+E15+E78+E82+E58+E62+E66+E70+E54+E34+E38+E42+E30+E20+E25+E74</f>
        <v>167468666.54000002</v>
      </c>
      <c r="F87" s="11"/>
    </row>
    <row r="88" spans="1:5" s="23" customFormat="1" ht="14.25">
      <c r="A88" s="26" t="s">
        <v>36</v>
      </c>
      <c r="B88" s="27"/>
      <c r="C88" s="27"/>
      <c r="D88" s="27"/>
      <c r="E88" s="27"/>
    </row>
    <row r="89" spans="1:5" s="23" customFormat="1" ht="14.25">
      <c r="A89" s="23" t="s">
        <v>45</v>
      </c>
      <c r="B89" s="20"/>
      <c r="C89" s="20"/>
      <c r="D89" s="20"/>
      <c r="E89" s="20"/>
    </row>
    <row r="90" spans="1:5" s="23" customFormat="1" ht="14.25">
      <c r="A90" s="26"/>
      <c r="B90" s="20"/>
      <c r="C90" s="20"/>
      <c r="D90" s="20"/>
      <c r="E90" s="20"/>
    </row>
    <row r="91" spans="2:5" s="23" customFormat="1" ht="9" customHeight="1">
      <c r="B91" s="20"/>
      <c r="C91" s="20"/>
      <c r="D91" s="20"/>
      <c r="E91" s="20"/>
    </row>
    <row r="92" spans="1:5" s="23" customFormat="1" ht="22.5" customHeight="1">
      <c r="A92" s="28" t="s">
        <v>26</v>
      </c>
      <c r="B92" s="29"/>
      <c r="C92" s="29"/>
      <c r="D92" s="29"/>
      <c r="E92" s="29"/>
    </row>
    <row r="93" spans="2:5" s="23" customFormat="1" ht="14.25">
      <c r="B93" s="20"/>
      <c r="C93" s="20"/>
      <c r="D93" s="20"/>
      <c r="E93" s="27"/>
    </row>
    <row r="94" spans="1:5" s="23" customFormat="1" ht="22.5" customHeight="1">
      <c r="A94" s="1" t="s">
        <v>1</v>
      </c>
      <c r="B94" s="15" t="s">
        <v>2</v>
      </c>
      <c r="C94" s="16" t="s">
        <v>3</v>
      </c>
      <c r="D94" s="16" t="s">
        <v>4</v>
      </c>
      <c r="E94" s="16" t="s">
        <v>5</v>
      </c>
    </row>
    <row r="95" spans="1:5" s="23" customFormat="1" ht="25.5" customHeight="1">
      <c r="A95" s="21" t="s">
        <v>6</v>
      </c>
      <c r="B95" s="7"/>
      <c r="C95" s="7"/>
      <c r="D95" s="7"/>
      <c r="E95" s="7"/>
    </row>
    <row r="96" spans="1:5" s="31" customFormat="1" ht="25.5" customHeight="1">
      <c r="A96" s="21" t="s">
        <v>7</v>
      </c>
      <c r="B96" s="30">
        <f>SUM(B97:B99)</f>
        <v>87000</v>
      </c>
      <c r="C96" s="30">
        <f>SUM(C97:C99)</f>
        <v>0</v>
      </c>
      <c r="D96" s="30">
        <f>SUM(D97:D99)</f>
        <v>0</v>
      </c>
      <c r="E96" s="40">
        <f>SUM(E97:E99)</f>
        <v>0</v>
      </c>
    </row>
    <row r="97" spans="1:5" s="23" customFormat="1" ht="25.5" customHeight="1">
      <c r="A97" s="18" t="s">
        <v>32</v>
      </c>
      <c r="B97" s="19">
        <v>0</v>
      </c>
      <c r="C97" s="19">
        <v>0</v>
      </c>
      <c r="D97" s="19">
        <v>0</v>
      </c>
      <c r="E97" s="37">
        <v>0</v>
      </c>
    </row>
    <row r="98" spans="1:5" s="23" customFormat="1" ht="25.5" customHeight="1">
      <c r="A98" s="18" t="s">
        <v>33</v>
      </c>
      <c r="B98" s="19">
        <v>2000</v>
      </c>
      <c r="C98" s="19">
        <v>0</v>
      </c>
      <c r="D98" s="19">
        <v>0</v>
      </c>
      <c r="E98" s="37">
        <v>0</v>
      </c>
    </row>
    <row r="99" spans="1:5" s="23" customFormat="1" ht="25.5" customHeight="1">
      <c r="A99" s="18" t="s">
        <v>34</v>
      </c>
      <c r="B99" s="19">
        <v>85000</v>
      </c>
      <c r="C99" s="19">
        <v>0</v>
      </c>
      <c r="D99" s="19">
        <v>0</v>
      </c>
      <c r="E99" s="37">
        <v>0</v>
      </c>
    </row>
    <row r="100" spans="1:5" s="31" customFormat="1" ht="25.5" customHeight="1">
      <c r="A100" s="21" t="s">
        <v>8</v>
      </c>
      <c r="B100" s="6">
        <f>SUM(B101:B103)</f>
        <v>14000</v>
      </c>
      <c r="C100" s="6">
        <f>SUM(C101:C103)</f>
        <v>0</v>
      </c>
      <c r="D100" s="6">
        <f>SUM(D101:D103)</f>
        <v>0</v>
      </c>
      <c r="E100" s="38">
        <f>SUM(E101:E103)</f>
        <v>0</v>
      </c>
    </row>
    <row r="101" spans="1:5" s="23" customFormat="1" ht="25.5" customHeight="1">
      <c r="A101" s="18" t="s">
        <v>32</v>
      </c>
      <c r="B101" s="19">
        <v>0</v>
      </c>
      <c r="C101" s="19">
        <v>0</v>
      </c>
      <c r="D101" s="19">
        <v>0</v>
      </c>
      <c r="E101" s="37">
        <v>0</v>
      </c>
    </row>
    <row r="102" spans="1:5" s="23" customFormat="1" ht="25.5" customHeight="1">
      <c r="A102" s="18" t="s">
        <v>33</v>
      </c>
      <c r="B102" s="19">
        <v>14000</v>
      </c>
      <c r="C102" s="19">
        <v>0</v>
      </c>
      <c r="D102" s="19">
        <v>0</v>
      </c>
      <c r="E102" s="37">
        <v>0</v>
      </c>
    </row>
    <row r="103" spans="1:5" s="23" customFormat="1" ht="25.5" customHeight="1">
      <c r="A103" s="18" t="s">
        <v>34</v>
      </c>
      <c r="B103" s="19">
        <v>0</v>
      </c>
      <c r="C103" s="19">
        <v>0</v>
      </c>
      <c r="D103" s="19">
        <v>0</v>
      </c>
      <c r="E103" s="37">
        <v>0</v>
      </c>
    </row>
    <row r="104" spans="1:5" s="31" customFormat="1" ht="25.5" customHeight="1">
      <c r="A104" s="21" t="s">
        <v>37</v>
      </c>
      <c r="B104" s="6">
        <f>SUM(B105:B107)</f>
        <v>0</v>
      </c>
      <c r="C104" s="6">
        <f>SUM(C105:C107)</f>
        <v>0</v>
      </c>
      <c r="D104" s="6">
        <f>SUM(D105:D107)</f>
        <v>0</v>
      </c>
      <c r="E104" s="38">
        <f>SUM(E105:E107)</f>
        <v>0</v>
      </c>
    </row>
    <row r="105" spans="1:5" s="23" customFormat="1" ht="25.5" customHeight="1">
      <c r="A105" s="18" t="s">
        <v>32</v>
      </c>
      <c r="B105" s="19">
        <v>0</v>
      </c>
      <c r="C105" s="19">
        <v>0</v>
      </c>
      <c r="D105" s="19">
        <v>0</v>
      </c>
      <c r="E105" s="37">
        <v>0</v>
      </c>
    </row>
    <row r="106" spans="1:5" s="23" customFormat="1" ht="25.5" customHeight="1">
      <c r="A106" s="18" t="s">
        <v>33</v>
      </c>
      <c r="B106" s="19">
        <v>0</v>
      </c>
      <c r="C106" s="19">
        <v>0</v>
      </c>
      <c r="D106" s="19">
        <v>0</v>
      </c>
      <c r="E106" s="37">
        <v>0</v>
      </c>
    </row>
    <row r="107" spans="1:5" s="23" customFormat="1" ht="25.5" customHeight="1">
      <c r="A107" s="18" t="s">
        <v>34</v>
      </c>
      <c r="B107" s="19">
        <v>0</v>
      </c>
      <c r="C107" s="19">
        <v>0</v>
      </c>
      <c r="D107" s="19">
        <v>0</v>
      </c>
      <c r="E107" s="37">
        <v>0</v>
      </c>
    </row>
    <row r="108" spans="1:5" s="31" customFormat="1" ht="25.5" customHeight="1">
      <c r="A108" s="21" t="s">
        <v>9</v>
      </c>
      <c r="B108" s="6">
        <f>SUM(B109:B111)</f>
        <v>90000</v>
      </c>
      <c r="C108" s="6">
        <f>SUM(C109:C111)</f>
        <v>0</v>
      </c>
      <c r="D108" s="6">
        <f>SUM(D109:D111)</f>
        <v>0</v>
      </c>
      <c r="E108" s="38">
        <f>SUM(E109:E111)</f>
        <v>0</v>
      </c>
    </row>
    <row r="109" spans="1:5" s="23" customFormat="1" ht="25.5" customHeight="1">
      <c r="A109" s="18" t="s">
        <v>32</v>
      </c>
      <c r="B109" s="19">
        <v>0</v>
      </c>
      <c r="C109" s="19">
        <v>0</v>
      </c>
      <c r="D109" s="19">
        <v>0</v>
      </c>
      <c r="E109" s="37">
        <v>0</v>
      </c>
    </row>
    <row r="110" spans="1:5" s="23" customFormat="1" ht="25.5" customHeight="1">
      <c r="A110" s="18" t="s">
        <v>33</v>
      </c>
      <c r="B110" s="19">
        <v>90000</v>
      </c>
      <c r="C110" s="19">
        <v>0</v>
      </c>
      <c r="D110" s="19">
        <v>0</v>
      </c>
      <c r="E110" s="37">
        <v>0</v>
      </c>
    </row>
    <row r="111" spans="1:5" s="23" customFormat="1" ht="25.5" customHeight="1">
      <c r="A111" s="18" t="s">
        <v>34</v>
      </c>
      <c r="B111" s="19">
        <v>0</v>
      </c>
      <c r="C111" s="19">
        <v>0</v>
      </c>
      <c r="D111" s="19">
        <v>0</v>
      </c>
      <c r="E111" s="37">
        <v>0</v>
      </c>
    </row>
    <row r="112" spans="1:5" s="31" customFormat="1" ht="25.5" customHeight="1">
      <c r="A112" s="21" t="s">
        <v>11</v>
      </c>
      <c r="B112" s="6">
        <f>SUM(B113:B115)</f>
        <v>10000</v>
      </c>
      <c r="C112" s="6">
        <f>SUM(C113:C115)</f>
        <v>0</v>
      </c>
      <c r="D112" s="6">
        <f>SUM(D113:D115)</f>
        <v>0</v>
      </c>
      <c r="E112" s="38">
        <f>SUM(E113:E115)</f>
        <v>0</v>
      </c>
    </row>
    <row r="113" spans="1:5" s="23" customFormat="1" ht="25.5" customHeight="1">
      <c r="A113" s="18" t="s">
        <v>32</v>
      </c>
      <c r="B113" s="19">
        <v>0</v>
      </c>
      <c r="C113" s="19">
        <v>0</v>
      </c>
      <c r="D113" s="19">
        <v>0</v>
      </c>
      <c r="E113" s="37">
        <v>0</v>
      </c>
    </row>
    <row r="114" spans="1:5" s="23" customFormat="1" ht="25.5" customHeight="1">
      <c r="A114" s="18" t="s">
        <v>33</v>
      </c>
      <c r="B114" s="19">
        <v>10000</v>
      </c>
      <c r="C114" s="19">
        <v>0</v>
      </c>
      <c r="D114" s="19">
        <v>0</v>
      </c>
      <c r="E114" s="37">
        <v>0</v>
      </c>
    </row>
    <row r="115" spans="1:5" s="23" customFormat="1" ht="25.5" customHeight="1">
      <c r="A115" s="18" t="s">
        <v>34</v>
      </c>
      <c r="B115" s="19">
        <v>0</v>
      </c>
      <c r="C115" s="19">
        <v>0</v>
      </c>
      <c r="D115" s="19">
        <v>0</v>
      </c>
      <c r="E115" s="37">
        <v>0</v>
      </c>
    </row>
    <row r="116" spans="1:5" s="31" customFormat="1" ht="25.5" customHeight="1">
      <c r="A116" s="21" t="s">
        <v>27</v>
      </c>
      <c r="B116" s="6">
        <f>SUM(B117:B119)</f>
        <v>6000</v>
      </c>
      <c r="C116" s="6">
        <f>SUM(C117:C119)</f>
        <v>0</v>
      </c>
      <c r="D116" s="6">
        <f>SUM(D117:D119)</f>
        <v>0</v>
      </c>
      <c r="E116" s="38">
        <f>SUM(E117:E119)</f>
        <v>0</v>
      </c>
    </row>
    <row r="117" spans="1:5" s="23" customFormat="1" ht="25.5" customHeight="1">
      <c r="A117" s="18" t="s">
        <v>32</v>
      </c>
      <c r="B117" s="19">
        <v>0</v>
      </c>
      <c r="C117" s="19">
        <v>0</v>
      </c>
      <c r="D117" s="19">
        <v>0</v>
      </c>
      <c r="E117" s="37">
        <v>0</v>
      </c>
    </row>
    <row r="118" spans="1:5" s="23" customFormat="1" ht="25.5" customHeight="1">
      <c r="A118" s="18" t="s">
        <v>33</v>
      </c>
      <c r="B118" s="19">
        <v>6000</v>
      </c>
      <c r="C118" s="19">
        <v>0</v>
      </c>
      <c r="D118" s="19">
        <v>0</v>
      </c>
      <c r="E118" s="37">
        <v>0</v>
      </c>
    </row>
    <row r="119" spans="1:5" s="23" customFormat="1" ht="25.5" customHeight="1">
      <c r="A119" s="18" t="s">
        <v>34</v>
      </c>
      <c r="B119" s="19">
        <v>0</v>
      </c>
      <c r="C119" s="19">
        <v>0</v>
      </c>
      <c r="D119" s="19">
        <v>0</v>
      </c>
      <c r="E119" s="37">
        <v>0</v>
      </c>
    </row>
    <row r="120" spans="1:5" s="31" customFormat="1" ht="25.5" customHeight="1">
      <c r="A120" s="21" t="s">
        <v>12</v>
      </c>
      <c r="B120" s="30">
        <f>SUM(B121:B123)</f>
        <v>47000</v>
      </c>
      <c r="C120" s="30">
        <f>SUM(C121:C123)</f>
        <v>0</v>
      </c>
      <c r="D120" s="30">
        <f>SUM(D121:D123)</f>
        <v>0</v>
      </c>
      <c r="E120" s="41">
        <f>SUM(E121:E123)</f>
        <v>0</v>
      </c>
    </row>
    <row r="121" spans="1:5" s="23" customFormat="1" ht="25.5" customHeight="1">
      <c r="A121" s="18" t="s">
        <v>32</v>
      </c>
      <c r="B121" s="19">
        <v>0</v>
      </c>
      <c r="C121" s="19">
        <v>0</v>
      </c>
      <c r="D121" s="19">
        <v>0</v>
      </c>
      <c r="E121" s="37">
        <v>0</v>
      </c>
    </row>
    <row r="122" spans="1:5" s="23" customFormat="1" ht="25.5" customHeight="1">
      <c r="A122" s="18" t="s">
        <v>33</v>
      </c>
      <c r="B122" s="19">
        <v>47000</v>
      </c>
      <c r="C122" s="19">
        <v>0</v>
      </c>
      <c r="D122" s="19">
        <v>0</v>
      </c>
      <c r="E122" s="37">
        <v>0</v>
      </c>
    </row>
    <row r="123" spans="1:5" s="23" customFormat="1" ht="25.5" customHeight="1">
      <c r="A123" s="18" t="s">
        <v>34</v>
      </c>
      <c r="B123" s="19">
        <v>0</v>
      </c>
      <c r="C123" s="19">
        <v>0</v>
      </c>
      <c r="D123" s="19">
        <v>0</v>
      </c>
      <c r="E123" s="37">
        <v>0</v>
      </c>
    </row>
    <row r="124" spans="1:5" s="23" customFormat="1" ht="25.5" customHeight="1">
      <c r="A124" s="22"/>
      <c r="B124" s="6"/>
      <c r="C124" s="6"/>
      <c r="D124" s="6"/>
      <c r="E124" s="6"/>
    </row>
    <row r="125" spans="1:5" s="23" customFormat="1" ht="25.5" customHeight="1">
      <c r="A125" s="21" t="s">
        <v>18</v>
      </c>
      <c r="B125" s="7"/>
      <c r="C125" s="7"/>
      <c r="D125" s="7"/>
      <c r="E125" s="7"/>
    </row>
    <row r="126" spans="1:5" s="23" customFormat="1" ht="29.25" customHeight="1">
      <c r="A126" s="21" t="s">
        <v>22</v>
      </c>
      <c r="B126" s="6">
        <f>SUM(B127:B129)</f>
        <v>98000</v>
      </c>
      <c r="C126" s="6">
        <f>SUM(C127:C129)</f>
        <v>0</v>
      </c>
      <c r="D126" s="6">
        <f>SUM(D127:D129)</f>
        <v>0</v>
      </c>
      <c r="E126" s="38">
        <f>SUM(E127:E129)</f>
        <v>0</v>
      </c>
    </row>
    <row r="127" spans="1:5" s="23" customFormat="1" ht="25.5" customHeight="1">
      <c r="A127" s="18" t="s">
        <v>32</v>
      </c>
      <c r="B127" s="19">
        <v>0</v>
      </c>
      <c r="C127" s="19">
        <v>0</v>
      </c>
      <c r="D127" s="19">
        <v>0</v>
      </c>
      <c r="E127" s="37">
        <v>0</v>
      </c>
    </row>
    <row r="128" spans="1:5" s="23" customFormat="1" ht="25.5" customHeight="1">
      <c r="A128" s="18" t="s">
        <v>33</v>
      </c>
      <c r="B128" s="19">
        <v>4000</v>
      </c>
      <c r="C128" s="19">
        <v>0</v>
      </c>
      <c r="D128" s="19">
        <v>0</v>
      </c>
      <c r="E128" s="37">
        <v>0</v>
      </c>
    </row>
    <row r="129" spans="1:5" s="23" customFormat="1" ht="25.5" customHeight="1">
      <c r="A129" s="18" t="s">
        <v>34</v>
      </c>
      <c r="B129" s="19">
        <v>94000</v>
      </c>
      <c r="C129" s="19">
        <v>0</v>
      </c>
      <c r="D129" s="19">
        <v>0</v>
      </c>
      <c r="E129" s="37">
        <v>0</v>
      </c>
    </row>
    <row r="130" spans="1:5" s="23" customFormat="1" ht="25.5" customHeight="1">
      <c r="A130" s="32" t="s">
        <v>28</v>
      </c>
      <c r="B130" s="6">
        <f>SUM(B131:B133)</f>
        <v>38000</v>
      </c>
      <c r="C130" s="6">
        <f>SUM(C131:C133)</f>
        <v>0</v>
      </c>
      <c r="D130" s="6">
        <f>SUM(D131:D133)</f>
        <v>0</v>
      </c>
      <c r="E130" s="38">
        <f>SUM(E131:E133)</f>
        <v>0</v>
      </c>
    </row>
    <row r="131" spans="1:5" s="23" customFormat="1" ht="25.5" customHeight="1">
      <c r="A131" s="18" t="s">
        <v>32</v>
      </c>
      <c r="B131" s="19">
        <v>0</v>
      </c>
      <c r="C131" s="19">
        <v>0</v>
      </c>
      <c r="D131" s="19">
        <v>0</v>
      </c>
      <c r="E131" s="37">
        <v>0</v>
      </c>
    </row>
    <row r="132" spans="1:5" s="23" customFormat="1" ht="25.5" customHeight="1">
      <c r="A132" s="18" t="s">
        <v>33</v>
      </c>
      <c r="B132" s="19">
        <v>0</v>
      </c>
      <c r="C132" s="19">
        <v>0</v>
      </c>
      <c r="D132" s="19">
        <v>0</v>
      </c>
      <c r="E132" s="37">
        <v>0</v>
      </c>
    </row>
    <row r="133" spans="1:5" s="23" customFormat="1" ht="25.5" customHeight="1">
      <c r="A133" s="18" t="s">
        <v>34</v>
      </c>
      <c r="B133" s="19">
        <v>38000</v>
      </c>
      <c r="C133" s="19">
        <v>0</v>
      </c>
      <c r="D133" s="19">
        <v>0</v>
      </c>
      <c r="E133" s="37">
        <v>0</v>
      </c>
    </row>
    <row r="134" spans="1:5" s="23" customFormat="1" ht="25.5" customHeight="1">
      <c r="A134" s="32" t="s">
        <v>29</v>
      </c>
      <c r="B134" s="6">
        <f>SUM(B135:B137)</f>
        <v>10000</v>
      </c>
      <c r="C134" s="6">
        <f>SUM(C135:C137)</f>
        <v>0</v>
      </c>
      <c r="D134" s="6">
        <f>SUM(D135:D137)</f>
        <v>0</v>
      </c>
      <c r="E134" s="38">
        <f>SUM(E135:E137)</f>
        <v>0</v>
      </c>
    </row>
    <row r="135" spans="1:5" s="23" customFormat="1" ht="25.5" customHeight="1">
      <c r="A135" s="18" t="s">
        <v>32</v>
      </c>
      <c r="B135" s="19">
        <v>0</v>
      </c>
      <c r="C135" s="19">
        <v>0</v>
      </c>
      <c r="D135" s="19">
        <v>0</v>
      </c>
      <c r="E135" s="37">
        <v>0</v>
      </c>
    </row>
    <row r="136" spans="1:5" s="23" customFormat="1" ht="25.5" customHeight="1">
      <c r="A136" s="18" t="s">
        <v>33</v>
      </c>
      <c r="B136" s="19">
        <v>10000</v>
      </c>
      <c r="C136" s="19">
        <v>0</v>
      </c>
      <c r="D136" s="19">
        <v>0</v>
      </c>
      <c r="E136" s="37">
        <v>0</v>
      </c>
    </row>
    <row r="137" spans="1:5" s="23" customFormat="1" ht="25.5" customHeight="1">
      <c r="A137" s="43" t="s">
        <v>34</v>
      </c>
      <c r="B137" s="44">
        <v>0</v>
      </c>
      <c r="C137" s="44">
        <v>0</v>
      </c>
      <c r="D137" s="44">
        <v>0</v>
      </c>
      <c r="E137" s="45">
        <v>0</v>
      </c>
    </row>
    <row r="138" spans="1:5" s="35" customFormat="1" ht="25.5" customHeight="1">
      <c r="A138" s="46"/>
      <c r="B138" s="47"/>
      <c r="C138" s="47"/>
      <c r="D138" s="47"/>
      <c r="E138" s="47"/>
    </row>
    <row r="139" spans="1:6" s="23" customFormat="1" ht="25.5" customHeight="1">
      <c r="A139" s="42" t="s">
        <v>25</v>
      </c>
      <c r="B139" s="33">
        <f>B96+B100+B108+B112+B116+B120+B126+B130+B134+B104</f>
        <v>400000</v>
      </c>
      <c r="C139" s="33">
        <f>C96+C100+C108+C112+C116+C120+C126+C130+C134+C104</f>
        <v>0</v>
      </c>
      <c r="D139" s="33">
        <f>D96+D100+D108+D112+D116+D120+D126+D130+D134+D104</f>
        <v>0</v>
      </c>
      <c r="E139" s="33">
        <f>E96+E100+E108+E112+E116+E120+E126+E130+E134+E104</f>
        <v>0</v>
      </c>
      <c r="F139" s="26"/>
    </row>
    <row r="140" ht="14.25">
      <c r="A140" s="8" t="s">
        <v>36</v>
      </c>
    </row>
    <row r="141" ht="14.25">
      <c r="A141" t="str">
        <f>A89</f>
        <v>Data da última atualização: 12/06/2024</v>
      </c>
    </row>
    <row r="144" ht="22.5" customHeight="1">
      <c r="A144" s="10" t="s">
        <v>30</v>
      </c>
    </row>
    <row r="145" ht="14.25">
      <c r="E145" s="17"/>
    </row>
    <row r="146" spans="1:5" ht="15.75">
      <c r="A146" s="1" t="s">
        <v>1</v>
      </c>
      <c r="B146" s="15" t="s">
        <v>2</v>
      </c>
      <c r="C146" s="16" t="s">
        <v>3</v>
      </c>
      <c r="D146" s="16" t="s">
        <v>4</v>
      </c>
      <c r="E146" s="16" t="s">
        <v>5</v>
      </c>
    </row>
    <row r="147" spans="1:5" ht="15.75">
      <c r="A147" s="3" t="s">
        <v>6</v>
      </c>
      <c r="B147" s="4"/>
      <c r="C147" s="4"/>
      <c r="D147" s="4"/>
      <c r="E147" s="4"/>
    </row>
    <row r="148" spans="1:5" s="23" customFormat="1" ht="29.25" customHeight="1">
      <c r="A148" s="21" t="s">
        <v>31</v>
      </c>
      <c r="B148" s="6">
        <f>SUM(B149:B151)</f>
        <v>1000000</v>
      </c>
      <c r="C148" s="6">
        <f>SUM(C149:C151)</f>
        <v>0</v>
      </c>
      <c r="D148" s="6">
        <f>SUM(D149:D151)</f>
        <v>0</v>
      </c>
      <c r="E148" s="38">
        <f>SUM(E149:E151)</f>
        <v>0</v>
      </c>
    </row>
    <row r="149" spans="1:5" s="23" customFormat="1" ht="25.5" customHeight="1">
      <c r="A149" s="18" t="s">
        <v>32</v>
      </c>
      <c r="B149" s="19">
        <v>0</v>
      </c>
      <c r="C149" s="19">
        <v>0</v>
      </c>
      <c r="D149" s="19">
        <v>0</v>
      </c>
      <c r="E149" s="37">
        <v>0</v>
      </c>
    </row>
    <row r="150" spans="1:5" s="23" customFormat="1" ht="25.5" customHeight="1">
      <c r="A150" s="18" t="s">
        <v>33</v>
      </c>
      <c r="B150" s="19">
        <v>950000</v>
      </c>
      <c r="C150" s="19">
        <v>0</v>
      </c>
      <c r="D150" s="19">
        <v>0</v>
      </c>
      <c r="E150" s="37">
        <v>0</v>
      </c>
    </row>
    <row r="151" spans="1:5" s="23" customFormat="1" ht="25.5" customHeight="1">
      <c r="A151" s="43" t="s">
        <v>34</v>
      </c>
      <c r="B151" s="44">
        <v>50000</v>
      </c>
      <c r="C151" s="44">
        <v>0</v>
      </c>
      <c r="D151" s="44">
        <v>0</v>
      </c>
      <c r="E151" s="45">
        <v>0</v>
      </c>
    </row>
    <row r="152" spans="1:5" s="35" customFormat="1" ht="25.5" customHeight="1">
      <c r="A152" s="46"/>
      <c r="B152" s="47"/>
      <c r="C152" s="47"/>
      <c r="D152" s="47"/>
      <c r="E152" s="47"/>
    </row>
    <row r="153" spans="1:6" s="23" customFormat="1" ht="25.5" customHeight="1">
      <c r="A153" s="42" t="s">
        <v>25</v>
      </c>
      <c r="B153" s="33">
        <f>B148</f>
        <v>1000000</v>
      </c>
      <c r="C153" s="33">
        <f>C148</f>
        <v>0</v>
      </c>
      <c r="D153" s="33">
        <f>D148</f>
        <v>0</v>
      </c>
      <c r="E153" s="33">
        <f>E148</f>
        <v>0</v>
      </c>
      <c r="F153" s="26"/>
    </row>
    <row r="154" ht="14.25">
      <c r="A154" s="8" t="s">
        <v>36</v>
      </c>
    </row>
    <row r="155" ht="14.25">
      <c r="A155" t="str">
        <f>A89</f>
        <v>Data da última atualização: 12/06/2024</v>
      </c>
    </row>
    <row r="157" ht="57">
      <c r="A157" s="13" t="s">
        <v>35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1968503937007874" bottom="0.7480314960629921" header="0.31496062992125984" footer="0.31496062992125984"/>
  <pageSetup fitToHeight="0" fitToWidth="1" horizontalDpi="300" verticalDpi="300" orientation="portrait" paperSize="9" scale="46" r:id="rId2"/>
  <headerFooter alignWithMargins="0">
    <oddHeader>&amp;C
</oddHeader>
  </headerFooter>
  <rowBreaks count="1" manualBreakCount="1">
    <brk id="6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Sabrina de Freitas Barbosa</cp:lastModifiedBy>
  <cp:lastPrinted>2024-05-07T15:19:28Z</cp:lastPrinted>
  <dcterms:created xsi:type="dcterms:W3CDTF">2021-06-08T14:44:58Z</dcterms:created>
  <dcterms:modified xsi:type="dcterms:W3CDTF">2024-06-12T15:30:11Z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