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2.Dezembro/"/>
    </mc:Choice>
  </mc:AlternateContent>
  <xr:revisionPtr revIDLastSave="0" documentId="8_{C96D7E88-0C47-4E9B-A3FC-E3D16741D5B1}" xr6:coauthVersionLast="47" xr6:coauthVersionMax="47" xr10:uidLastSave="{00000000-0000-0000-0000-000000000000}"/>
  <bookViews>
    <workbookView xWindow="-120" yWindow="-120" windowWidth="29040" windowHeight="15720" xr2:uid="{BAEC8106-E57A-4107-9387-DD697A5F9039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L20" i="1"/>
  <c r="L19" i="1"/>
  <c r="L18" i="1"/>
  <c r="L17" i="1"/>
  <c r="L15" i="1"/>
  <c r="L14" i="1"/>
  <c r="L13" i="1"/>
  <c r="L12" i="1"/>
  <c r="L11" i="1"/>
  <c r="L9" i="1"/>
  <c r="L8" i="1"/>
  <c r="L7" i="1"/>
  <c r="A2" i="1"/>
</calcChain>
</file>

<file path=xl/sharedStrings.xml><?xml version="1.0" encoding="utf-8"?>
<sst xmlns="http://schemas.openxmlformats.org/spreadsheetml/2006/main" count="124" uniqueCount="83">
  <si>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</si>
  <si>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</si>
  <si>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</si>
  <si>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</si>
  <si>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</si>
  <si>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</si>
  <si>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</si>
  <si>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</si>
  <si>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</si>
  <si>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</si>
  <si>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</si>
  <si>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</si>
  <si>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</si>
  <si>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</si>
  <si>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</si>
  <si>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DEZEMBRO</t>
  </si>
  <si>
    <t>JOZIVAN DOS SANTOS SOUZA</t>
  </si>
  <si>
    <t>Liquidação da NE nº 2024NE0000025- Ref. a locação de imóvel na cidade de Barreirinha-AM (CA 006/2023 - MP/PGJ) referente a OUT/2024, conf. documentos no SEI 2024.027375.</t>
  </si>
  <si>
    <t>RECIBO 10/2024</t>
  </si>
  <si>
    <t>4149/2024</t>
  </si>
  <si>
    <t>-</t>
  </si>
  <si>
    <t>2024.027375</t>
  </si>
  <si>
    <t>COENCIL EMPREENDIMENTOS IMOBILIÁRIOS LTDA</t>
  </si>
  <si>
    <t>Liquidação da NE nº 2024NE0001991- Ref. locação de imóvel (CA 029/2024 - MP/PGJ) ref a NOV/2024 e documentos no SEI 2024.027779.</t>
  </si>
  <si>
    <t>RECIBO nº 074/2024</t>
  </si>
  <si>
    <t>4155/2024</t>
  </si>
  <si>
    <t>2024.027779</t>
  </si>
  <si>
    <t>RECHE GALDEANO &amp; CIA LTDA</t>
  </si>
  <si>
    <t xml:space="preserve">Liquidação da NE nº 2024NE0000915 - Ref. prestação de serviço de bens móveis sem mão de obra (CA 003/2024 -MP/PGJ) ref. a NOV/2024, conf. Fatura 87058 e documentos no SEI 2024.028054. </t>
  </si>
  <si>
    <t>Fatura nº 87058</t>
  </si>
  <si>
    <t>4159/2024</t>
  </si>
  <si>
    <t>2024.028054</t>
  </si>
  <si>
    <t>JOSIELE SILVA DE SOUZA</t>
  </si>
  <si>
    <t>Liquidação da NE nº 2024NE0000024- Ref. locação de imóvel localizado na Av. Amazonas, 14, bairro São Lázaro, Urucurituba-AM, ref. a NOV/2024 conf. documentos no SEI 2024.027802.</t>
  </si>
  <si>
    <t>RECIBO 11/2024</t>
  </si>
  <si>
    <t>4223/2024</t>
  </si>
  <si>
    <t>2024.027802</t>
  </si>
  <si>
    <t>SAMUEL MENDES DA SILVA</t>
  </si>
  <si>
    <t>Liquidação da NE nº 2024NE0000543- Ref. locação de imóvel Juruá-AM (CA 004/2021 - MP/PGJ) ref a NOV/2024, conf. documentos no SEI 2024.027784.</t>
  </si>
  <si>
    <t>4224/2024</t>
  </si>
  <si>
    <t>2024.027784</t>
  </si>
  <si>
    <t>VANIAS BATISTA MENDONÇA</t>
  </si>
  <si>
    <t>Liquidação da NE nº 2024NE0002091 - Ref. serv. de locação de imóvel na Av. André Araújo, 129 - Aleixo  (CA 035/2024-MP/PGJ) conforme documentos no PI-SEI 2024.027835.</t>
  </si>
  <si>
    <t>4247/2024</t>
  </si>
  <si>
    <t>2024.027835</t>
  </si>
  <si>
    <t>SENCINET BRASIL SERVICOS DE TELECOMUNICACOES LTDA</t>
  </si>
  <si>
    <t>Liquidação da NE nº 2024NE0001833 - Prest. Serv. de Locação de equipamentos para links de comunicação (CA n° 022/2021 - MP/PGJ - 3º TA) referente a SETEMBRO/2024 conforme NFS-e n° 019405 e demais documentos no PI-SEI 2024.025142.</t>
  </si>
  <si>
    <t>FATURA Nº 019405/2024</t>
  </si>
  <si>
    <t>4313/2024</t>
  </si>
  <si>
    <t>2024.025142</t>
  </si>
  <si>
    <t>Liquidação da NE nº 2024NE0000047 - Prest. Serv. de Locação de equipamentos para links de comunicação (CA n° 022/2021 - MP/PGJ - 3º TA) referente a AGOSTO/2024 conforme NFS-e n° 019407 e demais documentos no PI-SEI 2024.024984.</t>
  </si>
  <si>
    <t>FATURA Nº
019407/2024</t>
  </si>
  <si>
    <t>4316/2024</t>
  </si>
  <si>
    <t>2024.024984</t>
  </si>
  <si>
    <t>Liquidação da NE nº 2024NE0000047 - Serv. locação de equipamento para links de comunicação (CA 022/2021 - MP/PGJ - 3ª TA) referente a SETEMBRO/2024 conforme Fatura n° 019408 e documentos no PI-SEI 2024.024328.</t>
  </si>
  <si>
    <t>FATURA Nº
019408/2024</t>
  </si>
  <si>
    <t>4321/2024</t>
  </si>
  <si>
    <t>2024.024985</t>
  </si>
  <si>
    <t>Liquidação da NE nº 2024NE0001833 - Serv. locação de equipamento para links de comunicação (CA 022/2021 - MP/PGJ - 3ª TA) referente a SETEMBRO/2024 conforme Fatura n° 019408 e documentos no PI-SEI 2024.024328.</t>
  </si>
  <si>
    <t>4322/2024</t>
  </si>
  <si>
    <t>2024.024328</t>
  </si>
  <si>
    <t>ARTUR SANTOS CARDOSO</t>
  </si>
  <si>
    <t>Liquidação da NE nº 2024NE0000758 - Locação de imóvel CAREIRO DA VÁRZEA (CA N° 011/2024-MP/PGJ) referente a DEZEMBRO/2024, conforme documentos do PI-SEI 2024.028868.</t>
  </si>
  <si>
    <t>RECIBO 12/2024</t>
  </si>
  <si>
    <t>4327/2024</t>
  </si>
  <si>
    <t>2024.028868</t>
  </si>
  <si>
    <t>Liquidação da NE nº 2024NE0000052 - Referente Parcela Prest. Serv. Locação de Equip. e Circuito Dedicado de Com.Dados (CA 013/2021-MP/PGJ) referente a OUTUBRO/2024 conforme NFS-e n° 19532 e demais documentos no PI-SEI 2024.026809.</t>
  </si>
  <si>
    <t>FATURA Nº
19532/2024</t>
  </si>
  <si>
    <t>4334/2024</t>
  </si>
  <si>
    <t>2024.026809</t>
  </si>
  <si>
    <t>Liquidação da NE nº 2024NE0001833 - Serv. Locação de Equip. e Circuito Dedicado de Com Dados (CA 013/2021-MP/PGJ - 2ª TA), conforme Fatura n° 19404  e demais documentos no PI-SEI 2024.025311.</t>
  </si>
  <si>
    <t xml:space="preserve">FATURA Nº 19404/2024
</t>
  </si>
  <si>
    <t>4337/2024</t>
  </si>
  <si>
    <t>2024.025311</t>
  </si>
  <si>
    <t>Liquidação da NE nº 2024NE0000025 - Ref. a Locação de imóvel na cidade de Barrerinha/AM (CA N° 006/2023-MP/PGJ) referente a NOVEMBRO/2024, conforme documentos do PI-SEI 2024.029081.</t>
  </si>
  <si>
    <t>4425/2024</t>
  </si>
  <si>
    <t>2024.029081</t>
  </si>
  <si>
    <t>Liquidação da NE nº 2024NE0002245 - Ref. a Locação de imóvel na cidade de Barrerinha/AM (CA N° 006/2023-MP/PGJ) referente a NOVEMBRO/2024, conforme documentos do PI-SEI 2024.029081.</t>
  </si>
  <si>
    <t>4426/2024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</si>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</sst>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4" fontId="11" fillId="0" borderId="2" xfId="0" quotePrefix="1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1" applyFont="1" applyBorder="1" applyAlignment="1" applyProtection="1">
      <alignment vertical="center"/>
    </xf>
    <xf numFmtId="14" fontId="11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DEC4E47A-0307-4C27-968F-0BF14806C416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AB8B38F-C564-440F-B7EF-E3479A2273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94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12.Dezembro/11.ORDEM_CRONOL&#211;GICA_%20DE_%20PAGAMENTOS_DEZEMBRO.xlsx" TargetMode="External"/><Relationship Id="rId1" Type="http://schemas.openxmlformats.org/officeDocument/2006/relationships/externalLinkPath" Target="11.ORDEM_CRONOL&#211;GICA_%20DE_%20PAGAMENTOS_DEZ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DEZEMBRO/2024</v>
          </cell>
        </row>
        <row r="23">
          <cell r="A23" t="str">
            <v>Data da última atualização:09/01/2024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FATURA_019407_2024_SENCINET_a6548.pdf" TargetMode="External"/><Relationship Id="rId13" Type="http://schemas.openxmlformats.org/officeDocument/2006/relationships/hyperlink" Target="https://www.mpam.mp.br/images/FATURA_019404_2024_SENCINET_13cb7.pdf" TargetMode="External"/><Relationship Id="rId18" Type="http://schemas.openxmlformats.org/officeDocument/2006/relationships/hyperlink" Target="https://www.mpam.mp.br/images/CT_06-2023_-_MP-PGJ_07b55.pdf" TargetMode="External"/><Relationship Id="rId26" Type="http://schemas.openxmlformats.org/officeDocument/2006/relationships/hyperlink" Target="https://www.mpam.mp.br/images/CT_N%C2%BA_022-2021-MP-PGJ_4d651.pdf" TargetMode="External"/><Relationship Id="rId3" Type="http://schemas.openxmlformats.org/officeDocument/2006/relationships/hyperlink" Target="https://www.mpam.mp.br/images/FATURA_87058_2024_RECHE_GALDEANO_8db1f.pdf" TargetMode="External"/><Relationship Id="rId21" Type="http://schemas.openxmlformats.org/officeDocument/2006/relationships/hyperlink" Target="https://www.mpam.mp.br/images/CT_03-2023_-_MP-PGJ_6613a.pdf" TargetMode="External"/><Relationship Id="rId7" Type="http://schemas.openxmlformats.org/officeDocument/2006/relationships/hyperlink" Target="https://www.mpam.mp.br/images/FATURA_019405_2024_SENCINET_804f3.pdf" TargetMode="External"/><Relationship Id="rId12" Type="http://schemas.openxmlformats.org/officeDocument/2006/relationships/hyperlink" Target="https://www.mpam.mp.br/images/FATURA_019532_2024_SENCINET_e3426.pdf" TargetMode="External"/><Relationship Id="rId17" Type="http://schemas.openxmlformats.org/officeDocument/2006/relationships/hyperlink" Target="https://www.mpam.mp.br/images/CT_06-2023_-_MP-PGJ_07b55.pdf" TargetMode="External"/><Relationship Id="rId25" Type="http://schemas.openxmlformats.org/officeDocument/2006/relationships/hyperlink" Target="https://www.mpam.mp.br/images/CT_N%C2%BA_022-2021-MP-PGJ_4d651.pdf" TargetMode="External"/><Relationship Id="rId2" Type="http://schemas.openxmlformats.org/officeDocument/2006/relationships/hyperlink" Target="https://www.mpam.mp.br/images/RECIBO_074_2024_COENCIL_86143.pdf" TargetMode="External"/><Relationship Id="rId16" Type="http://schemas.openxmlformats.org/officeDocument/2006/relationships/hyperlink" Target="https://www.mpam.mp.br/images/CT_06-2023_-_MP-PGJ_07b55.pdf" TargetMode="External"/><Relationship Id="rId20" Type="http://schemas.openxmlformats.org/officeDocument/2006/relationships/hyperlink" Target="https://www.mpam.mp.br/images/CT_03-2024_-_MP-PGJ_39380.pdf" TargetMode="External"/><Relationship Id="rId29" Type="http://schemas.openxmlformats.org/officeDocument/2006/relationships/hyperlink" Target="https://www.mpam.mp.br/images/CT_n%C2%BA_013-2021-MP-PGJ_7c5fc.pdf" TargetMode="External"/><Relationship Id="rId1" Type="http://schemas.openxmlformats.org/officeDocument/2006/relationships/hyperlink" Target="https://www.mpam.mp.br/images/RECIBO_10_2024_JOSIVAN_ba5db.pdf" TargetMode="External"/><Relationship Id="rId6" Type="http://schemas.openxmlformats.org/officeDocument/2006/relationships/hyperlink" Target="https://www.mpam.mp.br/images/RECIBO_11_2024_VANIAS_ba72e.pdf" TargetMode="External"/><Relationship Id="rId11" Type="http://schemas.openxmlformats.org/officeDocument/2006/relationships/hyperlink" Target="https://www.mpam.mp.br/images/RECIBO_12_2024_ARTUR_SANTOS_519a3.pdf" TargetMode="External"/><Relationship Id="rId24" Type="http://schemas.openxmlformats.org/officeDocument/2006/relationships/hyperlink" Target="https://www.mpam.mp.br/images/CT_N%C2%BA_022-2021-MP-PGJ_4d651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pam.mp.br/images/RECIBO_11_2024_SAMUEL_e3170.pdf" TargetMode="External"/><Relationship Id="rId15" Type="http://schemas.openxmlformats.org/officeDocument/2006/relationships/hyperlink" Target="https://www.mpam.mp.br/images/RECIBO_11_2024_JOZIVAN_bdfda.pdf" TargetMode="External"/><Relationship Id="rId23" Type="http://schemas.openxmlformats.org/officeDocument/2006/relationships/hyperlink" Target="https://www.mpam.mp.br/images/CT_035-2024_-_MP-PGJ_a6d71.pdf" TargetMode="External"/><Relationship Id="rId28" Type="http://schemas.openxmlformats.org/officeDocument/2006/relationships/hyperlink" Target="https://www.mpam.mp.br/images/CT_n%C2%BA_013-2021-MP-PGJ_7c5fc.pdf" TargetMode="External"/><Relationship Id="rId10" Type="http://schemas.openxmlformats.org/officeDocument/2006/relationships/hyperlink" Target="https://www.mpam.mp.br/images/FATURA_019408_2024_SENCINET_f1041.pdf" TargetMode="External"/><Relationship Id="rId19" Type="http://schemas.openxmlformats.org/officeDocument/2006/relationships/hyperlink" Target="https://www.mpam.mp.br/images/CT_29-2024_-_MP-PGJ_3982e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RECIBO_11_2024_JOSIELE_5d8c7.pdf" TargetMode="External"/><Relationship Id="rId9" Type="http://schemas.openxmlformats.org/officeDocument/2006/relationships/hyperlink" Target="https://www.mpam.mp.br/images/FATURA_019408_2024_SENCINET_f1041.pdf" TargetMode="External"/><Relationship Id="rId14" Type="http://schemas.openxmlformats.org/officeDocument/2006/relationships/hyperlink" Target="https://www.mpam.mp.br/images/RECIBO_11_2024_JOZIVAN_bdfda.pdf" TargetMode="External"/><Relationship Id="rId22" Type="http://schemas.openxmlformats.org/officeDocument/2006/relationships/hyperlink" Target="https://www.mpam.mp.br/images/CT_n%C2%BA_004-2021-MP-PGJ_95ba7.pdf" TargetMode="External"/><Relationship Id="rId27" Type="http://schemas.openxmlformats.org/officeDocument/2006/relationships/hyperlink" Target="https://www.mpam.mp.br/images/CT_N%C2%BA_022-2021-MP-PGJ_4d651.pdf" TargetMode="External"/><Relationship Id="rId30" Type="http://schemas.openxmlformats.org/officeDocument/2006/relationships/hyperlink" Target="https://www.mpam.mp.br/images/CT_11-2024_-_MP-PGJ_46fc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14AD-EA8B-4EA6-B41A-EB7D487AD662}">
  <dimension ref="A1:N30"/>
  <sheetViews>
    <sheetView tabSelected="1" zoomScale="80" zoomScaleNormal="80" workbookViewId="0">
      <selection activeCell="H1" sqref="H1:I1048576"/>
    </sheetView>
  </sheetViews>
  <sheetFormatPr defaultRowHeight="15"/>
  <cols>
    <col min="1" max="1" width="12.7109375" customWidth="1"/>
    <col min="2" max="2" width="9.7109375" bestFit="1" customWidth="1"/>
    <col min="3" max="3" width="21.42578125" bestFit="1" customWidth="1"/>
    <col min="4" max="4" width="35.5703125" customWidth="1"/>
    <col min="5" max="5" width="29.5703125" style="2" customWidth="1"/>
    <col min="6" max="6" width="21.5703125" style="3" bestFit="1" customWidth="1"/>
    <col min="7" max="7" width="26.28515625" bestFit="1" customWidth="1"/>
    <col min="8" max="8" width="10.7109375" hidden="1" customWidth="1"/>
    <col min="9" max="9" width="14.85546875" hidden="1" customWidth="1"/>
    <col min="10" max="10" width="16.5703125" bestFit="1" customWidth="1"/>
    <col min="11" max="11" width="14.85546875" bestFit="1" customWidth="1"/>
    <col min="12" max="12" width="15.28515625" bestFit="1" customWidth="1"/>
    <col min="13" max="13" width="12.42578125" bestFit="1" customWidth="1"/>
    <col min="14" max="14" width="15.42578125" bestFit="1" customWidth="1"/>
  </cols>
  <sheetData>
    <row r="1" spans="1:14" ht="77.099999999999994" customHeight="1">
      <c r="C1" s="1"/>
      <c r="D1" s="1"/>
      <c r="G1" s="4"/>
      <c r="H1" s="4"/>
      <c r="I1" s="4"/>
      <c r="J1" s="1"/>
    </row>
    <row r="2" spans="1:14" ht="18">
      <c r="A2" s="5" t="str">
        <f>[1]Bens!A2</f>
        <v>DEZEMBRO/2024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4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4" ht="15.7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4" ht="120" customHeight="1">
      <c r="A7" s="15" t="s">
        <v>15</v>
      </c>
      <c r="B7" s="16">
        <v>1</v>
      </c>
      <c r="C7" s="17">
        <v>45629331272</v>
      </c>
      <c r="D7" s="18" t="s">
        <v>16</v>
      </c>
      <c r="E7" s="19" t="s">
        <v>17</v>
      </c>
      <c r="F7" s="20" t="s">
        <v>18</v>
      </c>
      <c r="G7" s="21">
        <v>45636</v>
      </c>
      <c r="H7" s="22" t="s">
        <v>19</v>
      </c>
      <c r="I7" s="23">
        <v>6400</v>
      </c>
      <c r="J7" s="24">
        <v>45636</v>
      </c>
      <c r="K7" s="18" t="s">
        <v>20</v>
      </c>
      <c r="L7" s="23">
        <f>708.67+5691.33</f>
        <v>6400</v>
      </c>
      <c r="M7" s="22" t="s">
        <v>21</v>
      </c>
    </row>
    <row r="8" spans="1:14" ht="90">
      <c r="A8" s="15" t="s">
        <v>15</v>
      </c>
      <c r="B8" s="16">
        <v>2</v>
      </c>
      <c r="C8" s="16">
        <v>84468636000152</v>
      </c>
      <c r="D8" s="18" t="s">
        <v>22</v>
      </c>
      <c r="E8" s="19" t="s">
        <v>23</v>
      </c>
      <c r="F8" s="20" t="s">
        <v>24</v>
      </c>
      <c r="G8" s="21">
        <v>45636</v>
      </c>
      <c r="H8" s="22" t="s">
        <v>25</v>
      </c>
      <c r="I8" s="23">
        <v>126546.51</v>
      </c>
      <c r="J8" s="24">
        <v>45636</v>
      </c>
      <c r="K8" s="18" t="s">
        <v>20</v>
      </c>
      <c r="L8" s="23">
        <f>6074.23+120472.28</f>
        <v>126546.51</v>
      </c>
      <c r="M8" s="22" t="s">
        <v>26</v>
      </c>
    </row>
    <row r="9" spans="1:14" ht="118.5" customHeight="1">
      <c r="A9" s="15" t="s">
        <v>15</v>
      </c>
      <c r="B9" s="16">
        <v>3</v>
      </c>
      <c r="C9" s="16">
        <v>8713403000190</v>
      </c>
      <c r="D9" s="18" t="s">
        <v>27</v>
      </c>
      <c r="E9" s="19" t="s">
        <v>28</v>
      </c>
      <c r="F9" s="20" t="s">
        <v>29</v>
      </c>
      <c r="G9" s="25">
        <v>45636</v>
      </c>
      <c r="H9" s="22" t="s">
        <v>30</v>
      </c>
      <c r="I9" s="23">
        <v>9366.66</v>
      </c>
      <c r="J9" s="24">
        <v>45636</v>
      </c>
      <c r="K9" s="18" t="s">
        <v>20</v>
      </c>
      <c r="L9" s="23">
        <f>449.6+8917.06</f>
        <v>9366.66</v>
      </c>
      <c r="M9" s="22" t="s">
        <v>31</v>
      </c>
    </row>
    <row r="10" spans="1:14" ht="143.25" customHeight="1">
      <c r="A10" s="15" t="s">
        <v>15</v>
      </c>
      <c r="B10" s="16">
        <v>4</v>
      </c>
      <c r="C10" s="16">
        <v>5155244250</v>
      </c>
      <c r="D10" s="18" t="s">
        <v>32</v>
      </c>
      <c r="E10" s="19" t="s">
        <v>33</v>
      </c>
      <c r="F10" s="20" t="s">
        <v>34</v>
      </c>
      <c r="G10" s="25">
        <v>45642</v>
      </c>
      <c r="H10" s="22" t="s">
        <v>35</v>
      </c>
      <c r="I10" s="23">
        <v>1900</v>
      </c>
      <c r="J10" s="24">
        <v>45642</v>
      </c>
      <c r="K10" s="18" t="s">
        <v>20</v>
      </c>
      <c r="L10" s="23">
        <v>1900</v>
      </c>
      <c r="M10" s="22" t="s">
        <v>36</v>
      </c>
    </row>
    <row r="11" spans="1:14" ht="90">
      <c r="A11" s="15" t="s">
        <v>15</v>
      </c>
      <c r="B11" s="16">
        <v>5</v>
      </c>
      <c r="C11" s="26">
        <v>81838018115</v>
      </c>
      <c r="D11" s="18" t="s">
        <v>37</v>
      </c>
      <c r="E11" s="19" t="s">
        <v>38</v>
      </c>
      <c r="F11" s="20" t="s">
        <v>34</v>
      </c>
      <c r="G11" s="21">
        <v>45642</v>
      </c>
      <c r="H11" s="22" t="s">
        <v>39</v>
      </c>
      <c r="I11" s="23">
        <v>3293.95</v>
      </c>
      <c r="J11" s="24">
        <v>45642</v>
      </c>
      <c r="K11" s="18" t="s">
        <v>20</v>
      </c>
      <c r="L11" s="23">
        <f>35.24+3258.71</f>
        <v>3293.95</v>
      </c>
      <c r="M11" s="22" t="s">
        <v>40</v>
      </c>
    </row>
    <row r="12" spans="1:14" ht="105">
      <c r="A12" s="15" t="s">
        <v>15</v>
      </c>
      <c r="B12" s="16">
        <v>6</v>
      </c>
      <c r="C12" s="26">
        <v>3146650215</v>
      </c>
      <c r="D12" s="27" t="s">
        <v>41</v>
      </c>
      <c r="E12" s="19" t="s">
        <v>42</v>
      </c>
      <c r="F12" s="20" t="s">
        <v>34</v>
      </c>
      <c r="G12" s="21">
        <v>45642</v>
      </c>
      <c r="H12" s="22" t="s">
        <v>43</v>
      </c>
      <c r="I12" s="23">
        <v>32901.86</v>
      </c>
      <c r="J12" s="24">
        <v>45646</v>
      </c>
      <c r="K12" s="18" t="s">
        <v>20</v>
      </c>
      <c r="L12" s="23">
        <f>7996.69+24905.17</f>
        <v>32901.86</v>
      </c>
      <c r="M12" s="22" t="s">
        <v>44</v>
      </c>
      <c r="N12" s="28"/>
    </row>
    <row r="13" spans="1:14" ht="153.75" customHeight="1">
      <c r="A13" s="15" t="s">
        <v>15</v>
      </c>
      <c r="B13" s="16">
        <v>7</v>
      </c>
      <c r="C13" s="26">
        <v>33179565000137</v>
      </c>
      <c r="D13" s="18" t="s">
        <v>45</v>
      </c>
      <c r="E13" s="19" t="s">
        <v>46</v>
      </c>
      <c r="F13" s="20" t="s">
        <v>47</v>
      </c>
      <c r="G13" s="21">
        <v>45645</v>
      </c>
      <c r="H13" s="22" t="s">
        <v>48</v>
      </c>
      <c r="I13" s="23">
        <v>9085.26</v>
      </c>
      <c r="J13" s="24">
        <v>45646</v>
      </c>
      <c r="K13" s="18" t="s">
        <v>20</v>
      </c>
      <c r="L13" s="23">
        <f>436.09+8649.17</f>
        <v>9085.26</v>
      </c>
      <c r="M13" s="22" t="s">
        <v>49</v>
      </c>
      <c r="N13" s="29"/>
    </row>
    <row r="14" spans="1:14" ht="150.75" customHeight="1">
      <c r="A14" s="15" t="s">
        <v>15</v>
      </c>
      <c r="B14" s="16">
        <v>8</v>
      </c>
      <c r="C14" s="26">
        <v>33179565000137</v>
      </c>
      <c r="D14" s="18" t="s">
        <v>45</v>
      </c>
      <c r="E14" s="19" t="s">
        <v>50</v>
      </c>
      <c r="F14" s="20" t="s">
        <v>51</v>
      </c>
      <c r="G14" s="25">
        <v>45645</v>
      </c>
      <c r="H14" s="22" t="s">
        <v>52</v>
      </c>
      <c r="I14" s="23">
        <v>19581.89</v>
      </c>
      <c r="J14" s="24">
        <v>45646</v>
      </c>
      <c r="K14" s="18" t="s">
        <v>20</v>
      </c>
      <c r="L14" s="23">
        <f>939.93+18641.96</f>
        <v>19581.89</v>
      </c>
      <c r="M14" s="22" t="s">
        <v>53</v>
      </c>
      <c r="N14" s="30"/>
    </row>
    <row r="15" spans="1:14" ht="150.75" customHeight="1">
      <c r="A15" s="15" t="s">
        <v>15</v>
      </c>
      <c r="B15" s="16">
        <v>9</v>
      </c>
      <c r="C15" s="26">
        <v>33179565000137</v>
      </c>
      <c r="D15" s="18" t="s">
        <v>45</v>
      </c>
      <c r="E15" s="19" t="s">
        <v>54</v>
      </c>
      <c r="F15" s="20" t="s">
        <v>55</v>
      </c>
      <c r="G15" s="21">
        <v>45645</v>
      </c>
      <c r="H15" s="22" t="s">
        <v>56</v>
      </c>
      <c r="I15" s="23">
        <v>14002.54</v>
      </c>
      <c r="J15" s="24">
        <v>45646</v>
      </c>
      <c r="K15" s="18" t="s">
        <v>20</v>
      </c>
      <c r="L15" s="23">
        <f>1004.29+12998.25</f>
        <v>14002.54</v>
      </c>
      <c r="M15" s="22" t="s">
        <v>57</v>
      </c>
      <c r="N15" s="30"/>
    </row>
    <row r="16" spans="1:14" ht="135.75" customHeight="1">
      <c r="A16" s="15" t="s">
        <v>15</v>
      </c>
      <c r="B16" s="16">
        <v>10</v>
      </c>
      <c r="C16" s="26">
        <v>33179565000137</v>
      </c>
      <c r="D16" s="18" t="s">
        <v>45</v>
      </c>
      <c r="E16" s="19" t="s">
        <v>58</v>
      </c>
      <c r="F16" s="20" t="s">
        <v>55</v>
      </c>
      <c r="G16" s="21">
        <v>45645</v>
      </c>
      <c r="H16" s="22" t="s">
        <v>59</v>
      </c>
      <c r="I16" s="23">
        <v>6920.17</v>
      </c>
      <c r="J16" s="24">
        <v>45646</v>
      </c>
      <c r="K16" s="18" t="s">
        <v>20</v>
      </c>
      <c r="L16" s="23">
        <v>6920.17</v>
      </c>
      <c r="M16" s="22" t="s">
        <v>60</v>
      </c>
      <c r="N16" s="30"/>
    </row>
    <row r="17" spans="1:14" ht="105">
      <c r="A17" s="15" t="s">
        <v>15</v>
      </c>
      <c r="B17" s="16">
        <v>11</v>
      </c>
      <c r="C17" s="26">
        <v>60192496204</v>
      </c>
      <c r="D17" s="18" t="s">
        <v>61</v>
      </c>
      <c r="E17" s="19" t="s">
        <v>62</v>
      </c>
      <c r="F17" s="20" t="s">
        <v>63</v>
      </c>
      <c r="G17" s="21">
        <v>45645</v>
      </c>
      <c r="H17" s="22" t="s">
        <v>64</v>
      </c>
      <c r="I17" s="23">
        <v>5500</v>
      </c>
      <c r="J17" s="24">
        <v>45646</v>
      </c>
      <c r="K17" s="18" t="s">
        <v>20</v>
      </c>
      <c r="L17" s="23">
        <f>461.17+5038.83</f>
        <v>5500</v>
      </c>
      <c r="M17" s="22" t="s">
        <v>65</v>
      </c>
      <c r="N17" s="30"/>
    </row>
    <row r="18" spans="1:14" ht="150.75" customHeight="1">
      <c r="A18" s="15" t="s">
        <v>15</v>
      </c>
      <c r="B18" s="16">
        <v>12</v>
      </c>
      <c r="C18" s="26">
        <v>33179565000137</v>
      </c>
      <c r="D18" s="18" t="s">
        <v>45</v>
      </c>
      <c r="E18" s="19" t="s">
        <v>66</v>
      </c>
      <c r="F18" s="20" t="s">
        <v>67</v>
      </c>
      <c r="G18" s="21">
        <v>45645</v>
      </c>
      <c r="H18" s="22" t="s">
        <v>68</v>
      </c>
      <c r="I18" s="23">
        <v>9604.19</v>
      </c>
      <c r="J18" s="24">
        <v>45646</v>
      </c>
      <c r="K18" s="18" t="s">
        <v>20</v>
      </c>
      <c r="L18" s="23">
        <f>9143.19+461</f>
        <v>9604.19</v>
      </c>
      <c r="M18" s="22" t="s">
        <v>69</v>
      </c>
      <c r="N18" s="30"/>
    </row>
    <row r="19" spans="1:14" ht="120">
      <c r="A19" s="15" t="s">
        <v>15</v>
      </c>
      <c r="B19" s="16">
        <v>13</v>
      </c>
      <c r="C19" s="26">
        <v>33179565000137</v>
      </c>
      <c r="D19" s="18" t="s">
        <v>45</v>
      </c>
      <c r="E19" s="19" t="s">
        <v>70</v>
      </c>
      <c r="F19" s="20" t="s">
        <v>71</v>
      </c>
      <c r="G19" s="21">
        <v>45645</v>
      </c>
      <c r="H19" s="22" t="s">
        <v>72</v>
      </c>
      <c r="I19" s="23">
        <v>7514.07</v>
      </c>
      <c r="J19" s="24">
        <v>45646</v>
      </c>
      <c r="K19" s="18" t="s">
        <v>20</v>
      </c>
      <c r="L19" s="23">
        <f>360.68+7153.39</f>
        <v>7514.0700000000006</v>
      </c>
      <c r="M19" s="22" t="s">
        <v>73</v>
      </c>
      <c r="N19" s="30"/>
    </row>
    <row r="20" spans="1:14" ht="120">
      <c r="A20" s="15" t="s">
        <v>15</v>
      </c>
      <c r="B20" s="16">
        <v>14</v>
      </c>
      <c r="C20" s="26">
        <v>45629331272</v>
      </c>
      <c r="D20" s="18" t="s">
        <v>16</v>
      </c>
      <c r="E20" s="19" t="s">
        <v>74</v>
      </c>
      <c r="F20" s="20" t="s">
        <v>34</v>
      </c>
      <c r="G20" s="21">
        <v>45649</v>
      </c>
      <c r="H20" s="22" t="s">
        <v>75</v>
      </c>
      <c r="I20" s="23">
        <v>5200</v>
      </c>
      <c r="J20" s="24">
        <v>45652</v>
      </c>
      <c r="K20" s="18" t="s">
        <v>20</v>
      </c>
      <c r="L20" s="23">
        <f>708.67+4491.33</f>
        <v>5200</v>
      </c>
      <c r="M20" s="22" t="s">
        <v>76</v>
      </c>
      <c r="N20" s="30"/>
    </row>
    <row r="21" spans="1:14" ht="120">
      <c r="A21" s="15" t="s">
        <v>15</v>
      </c>
      <c r="B21" s="16">
        <v>15</v>
      </c>
      <c r="C21" s="26">
        <v>45629331272</v>
      </c>
      <c r="D21" s="18" t="s">
        <v>16</v>
      </c>
      <c r="E21" s="19" t="s">
        <v>77</v>
      </c>
      <c r="F21" s="20" t="s">
        <v>34</v>
      </c>
      <c r="G21" s="21">
        <v>45649</v>
      </c>
      <c r="H21" s="22" t="s">
        <v>78</v>
      </c>
      <c r="I21" s="23">
        <v>1200</v>
      </c>
      <c r="J21" s="24">
        <v>45652</v>
      </c>
      <c r="K21" s="18" t="s">
        <v>20</v>
      </c>
      <c r="L21" s="23">
        <v>1200</v>
      </c>
      <c r="M21" s="22" t="s">
        <v>76</v>
      </c>
      <c r="N21" s="30"/>
    </row>
    <row r="22" spans="1:14" ht="15.75">
      <c r="A22" s="31"/>
      <c r="B22" s="32"/>
      <c r="C22" s="33"/>
      <c r="D22" s="34"/>
      <c r="E22" s="35"/>
      <c r="F22" s="36"/>
      <c r="G22" s="37"/>
      <c r="H22" s="38"/>
      <c r="I22" s="39"/>
      <c r="J22" s="40"/>
      <c r="K22" s="34"/>
      <c r="L22" s="39"/>
      <c r="M22" s="38"/>
      <c r="N22" s="30"/>
    </row>
    <row r="23" spans="1:14" ht="15.75">
      <c r="A23" s="41" t="s">
        <v>79</v>
      </c>
      <c r="B23" s="32"/>
      <c r="C23" s="32"/>
      <c r="D23" s="34"/>
      <c r="E23" s="36"/>
      <c r="F23" s="42"/>
      <c r="G23" s="37"/>
      <c r="H23" s="38"/>
      <c r="I23" s="39"/>
      <c r="J23" s="43"/>
      <c r="K23" s="34"/>
      <c r="L23" s="39"/>
      <c r="M23" s="38"/>
      <c r="N23" s="44"/>
    </row>
    <row r="24" spans="1:14">
      <c r="A24" s="45" t="str">
        <f>[1]Bens!A23</f>
        <v>Data da última atualização:09/01/2024</v>
      </c>
      <c r="B24" s="46"/>
      <c r="C24" s="4"/>
      <c r="D24" s="1"/>
    </row>
    <row r="25" spans="1:14">
      <c r="A25" s="47" t="s">
        <v>80</v>
      </c>
      <c r="B25" s="47"/>
      <c r="C25" s="47"/>
      <c r="D25" s="47"/>
    </row>
    <row r="26" spans="1:14">
      <c r="A26" s="47" t="s">
        <v>81</v>
      </c>
      <c r="B26" s="47"/>
      <c r="C26" s="47"/>
      <c r="D26" s="47"/>
    </row>
    <row r="27" spans="1:14">
      <c r="A27" s="47" t="s">
        <v>82</v>
      </c>
      <c r="B27" s="47"/>
      <c r="C27" s="47"/>
      <c r="D27" s="1"/>
    </row>
    <row r="30" spans="1:14">
      <c r="E30"/>
      <c r="F30"/>
    </row>
  </sheetData>
  <mergeCells count="1">
    <mergeCell ref="A2:M2"/>
  </mergeCells>
  <conditionalFormatting sqref="C7:C2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3356EA4C-75B7-4F34-B937-955CFEA5303C}"/>
    <hyperlink ref="F8" r:id="rId2" xr:uid="{DB95953B-CF9B-4D51-8103-C1739F272E70}"/>
    <hyperlink ref="F9" r:id="rId3" xr:uid="{5591ED89-F245-476F-859B-FBEF22D1BAD0}"/>
    <hyperlink ref="F10" r:id="rId4" xr:uid="{5A49A0C2-D7DB-4D25-80DF-745E74E36934}"/>
    <hyperlink ref="F11" r:id="rId5" xr:uid="{E1FDAD05-D6D2-4078-BEF0-E35F23716DB9}"/>
    <hyperlink ref="F12" r:id="rId6" xr:uid="{D52BB612-7EE3-48AE-96A7-735D3A38B73F}"/>
    <hyperlink ref="F13" r:id="rId7" xr:uid="{1422E3D4-1C52-4A47-9670-98B85F3A56C1}"/>
    <hyperlink ref="F14" r:id="rId8" display="https://www.mpam.mp.br/images/FATURA_019407_2024_SENCINET_a6548.pdf" xr:uid="{B4E952C5-2EF4-4C08-861E-82EFFC5DE091}"/>
    <hyperlink ref="F15" r:id="rId9" display="https://www.mpam.mp.br/images/FATURA_019408_2024_SENCINET_f1041.pdf" xr:uid="{EE73A956-AD45-4E42-B645-874EE6A4148E}"/>
    <hyperlink ref="F16" r:id="rId10" display="https://www.mpam.mp.br/images/FATURA_019408_2024_SENCINET_f1041.pdf" xr:uid="{9D63776A-2634-45EC-9FFA-B20E96AC63C7}"/>
    <hyperlink ref="F17" r:id="rId11" xr:uid="{207650DE-8687-42B2-BC2B-D4FD2FB17BFE}"/>
    <hyperlink ref="F18" r:id="rId12" display="https://www.mpam.mp.br/images/FATURA_019532_2024_SENCINET_e3426.pdf" xr:uid="{C4EEE695-D741-41AC-9907-FFA38752ADEB}"/>
    <hyperlink ref="F19" r:id="rId13" display="https://www.mpam.mp.br/images/FATURA_019404_2024_SENCINET_13cb7.pdf" xr:uid="{BA27AB62-173C-4D48-A439-2202A4E5183E}"/>
    <hyperlink ref="F20" r:id="rId14" xr:uid="{EDD79163-27F3-41B9-B286-BC5C3954DFBC}"/>
    <hyperlink ref="F21" r:id="rId15" xr:uid="{1ED16179-E635-4295-B491-C3AFCEB1739B}"/>
    <hyperlink ref="E7" r:id="rId16" xr:uid="{C2FE005A-78BD-4876-8A61-EAB05B1885A7}"/>
    <hyperlink ref="E21" r:id="rId17" xr:uid="{FA5FC92B-4F3F-4E99-BC32-B9D7945EF822}"/>
    <hyperlink ref="E20" r:id="rId18" xr:uid="{EBE9E206-1CA1-46F2-BD80-05200DDA4459}"/>
    <hyperlink ref="E8" r:id="rId19" xr:uid="{59255FAF-061F-4636-9A63-32956CF3E8A9}"/>
    <hyperlink ref="E9" r:id="rId20" xr:uid="{B3AB2F54-2437-4153-931E-BE3300BB1BA1}"/>
    <hyperlink ref="E10" r:id="rId21" xr:uid="{93159F7B-D0A0-40DB-A7FE-5B5C82E49F15}"/>
    <hyperlink ref="E11" r:id="rId22" xr:uid="{5F61FBE3-87FF-4196-8242-7B59A165ACD0}"/>
    <hyperlink ref="E12" r:id="rId23" xr:uid="{E319775F-0E21-4D08-B275-C5F81167E5BB}"/>
    <hyperlink ref="E13" r:id="rId24" xr:uid="{A32673D2-5A36-413B-B530-41488DF8AF9B}"/>
    <hyperlink ref="E14" r:id="rId25" xr:uid="{D8C92C57-34A0-488D-B867-BF6923339C1D}"/>
    <hyperlink ref="E15" r:id="rId26" xr:uid="{D2B2E7D2-BBDD-43B5-9694-64EE80FE164B}"/>
    <hyperlink ref="E16" r:id="rId27" xr:uid="{E7C0D7CF-D51C-450D-B65A-359EE29B9608}"/>
    <hyperlink ref="E18" r:id="rId28" xr:uid="{24F151FC-0F12-4080-9B13-903C14EB499F}"/>
    <hyperlink ref="E19" r:id="rId29" xr:uid="{60223677-D06A-478B-80E3-4B9FC37FB5F6}"/>
    <hyperlink ref="E17" r:id="rId30" xr:uid="{7B85C5DD-1668-4888-B4DE-C1D804920D9A}"/>
  </hyperlinks>
  <pageMargins left="0.511811024" right="0.511811024" top="0.78740157499999996" bottom="0.78740157499999996" header="0.31496062000000002" footer="0.31496062000000002"/>
  <pageSetup scale="40" orientation="portrait" r:id="rId31"/>
  <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7AE85A92-A3AC-4A38-8908-1ED3ED044CC2}"/>
</file>

<file path=customXml/itemProps2.xml><?xml version="1.0" encoding="utf-8"?>
<ds:datastoreItem xmlns:ds="http://schemas.openxmlformats.org/officeDocument/2006/customXml" ds:itemID="{3E2906EA-AE68-49CD-A1E5-2E0E42D995EC}"/>
</file>

<file path=customXml/itemProps3.xml><?xml version="1.0" encoding="utf-8"?>
<ds:datastoreItem xmlns:ds="http://schemas.openxmlformats.org/officeDocument/2006/customXml" ds:itemID="{5D12C573-0EB2-4364-A8DD-00F3335DB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2025-01-09T15:30:20Z</dcterms:created>
  <dcterms:modified xsi:type="dcterms:W3CDTF">2025-01-09T15:30:53Z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