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8.Agosto\"/>
    </mc:Choice>
  </mc:AlternateContent>
  <bookViews>
    <workbookView xWindow="0" yWindow="0" windowWidth="28800" windowHeight="123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L18" i="1"/>
  <c r="L17" i="1"/>
  <c r="L16" i="1"/>
  <c r="L15" i="1"/>
  <c r="L14" i="1"/>
  <c r="L13" i="1"/>
  <c r="L12" i="1"/>
  <c r="L10" i="1"/>
  <c r="L9" i="1"/>
  <c r="A2" i="1"/>
</calcChain>
</file>

<file path=xl/sharedStrings.xml><?xml version="1.0" encoding="utf-8"?>
<sst xmlns="http://schemas.openxmlformats.org/spreadsheetml/2006/main" count="103" uniqueCount="74">
  <si>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</si>
  <si>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</si>
  <si>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</si>
  <si>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</si>
  <si>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</si>
  <si>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</si>
  <si>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</si>
  <si>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</si>
  <si>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</si>
  <si>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</si>
  <si>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</si>
  <si>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</si>
  <si>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</si>
  <si>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</si>
  <si>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</si>
  <si>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</si>
  <si>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MARIA DA GLORIA DA SILVA CONRADO</t>
  </si>
  <si>
    <t>Liquidação da NE nº 2024NE0000705 - Locação de imóvel (CA N° 012/2023-MP/PGJ) referente a JUNHO/2024, conforme documentos do PI-SE 2024.016762.</t>
  </si>
  <si>
    <t>RECIBO 06/2024</t>
  </si>
  <si>
    <t>2335/2024</t>
  </si>
  <si>
    <t>-</t>
  </si>
  <si>
    <t>2024.016762</t>
  </si>
  <si>
    <t>AGOSTO</t>
  </si>
  <si>
    <t xml:space="preserve"> JOSIELE SILVA DE SOUZA</t>
  </si>
  <si>
    <t xml:space="preserve">Liquidação da NE nº 2024NE0000024 - Ref. locação de imóvel (CA n° 003/2023-MP/PGJ) do mês de julho/2024, conf. documentos do PI-SEI 2024.017778.
</t>
  </si>
  <si>
    <t>RECIBO 07/2024</t>
  </si>
  <si>
    <t>2459/2024</t>
  </si>
  <si>
    <t>2024.017778</t>
  </si>
  <si>
    <t>VANIAS BATISTA MENDONÇA</t>
  </si>
  <si>
    <t xml:space="preserve">Liquidação da NE nº 2024NE0000094 - Serviço de locação de imóvel (CA n° 033/2019-MP/PGJ) referente a julho/2024, conf. documentos no PI-SEI 2024.017550. 
</t>
  </si>
  <si>
    <t>2461/2024</t>
  </si>
  <si>
    <t>2024.017550</t>
  </si>
  <si>
    <t>SENCINET BRASIL SERVICOS DE TELECOMUNICACOES LTDA</t>
  </si>
  <si>
    <t xml:space="preserve">Liquidação da NE nº 2024NE0000050 - Serviço de locação de equipamento (CA 013/2021-MP/PGJ) conforme fatura n° 18492 e demais documentos no PI-SEI 2024.014229. 
</t>
  </si>
  <si>
    <t>18492/2024</t>
  </si>
  <si>
    <t>2530/2024</t>
  </si>
  <si>
    <t>2024.014229</t>
  </si>
  <si>
    <t>GABRIEL AGUIAR DE LIMA</t>
  </si>
  <si>
    <t xml:space="preserve">Liquidação da NE nº 2024NE0000020 - Locação de imóvel, localizado na cidade de Manacapuru/AM (CA 031/2021-MP/PGJ) referente a Junho/2024, conforme documentos do PI_SEI 2024.015679.
</t>
  </si>
  <si>
    <t>2533/2024</t>
  </si>
  <si>
    <t>2024.015679</t>
  </si>
  <si>
    <t xml:space="preserve">Liquidação da NE nº 2024NE0001711 - Locação de imóvel, localizado na cidade de Manacapuru/AM (CA 031/2021-MP/PGJ) referente a Junho/2024, conforme documentos do PI_SEI 2024.015679.
</t>
  </si>
  <si>
    <t>2534/2024</t>
  </si>
  <si>
    <t>SAMUEL MENDES DA SILVA</t>
  </si>
  <si>
    <t xml:space="preserve">Liquidação da NE nº 2024NE0000543 - Locação de imóvel, localizado na Avenida Nhamundá, bairro Praça 14 de Janeiro, Juruá/AM (CA 004/2021-MP/PGJ) referente a JULHO/2024 conforme documentos no PI-SEI 2024.017887. 
</t>
  </si>
  <si>
    <t>2568/2024</t>
  </si>
  <si>
    <t>2024.017887</t>
  </si>
  <si>
    <t>COENCIL EMPREENDIMENTOS IMOBILIÁRIOS LTDA</t>
  </si>
  <si>
    <t xml:space="preserve">Liquidação da NE nº 2024NE0000012 - Locação de imóvel (CA N° 032/2018-MP/PGJ) referente a JULHO/2024 conforme documentos do PI-SEI 2024.017686.
</t>
  </si>
  <si>
    <t>RECIBO 070/2024</t>
  </si>
  <si>
    <t>2581/2024</t>
  </si>
  <si>
    <t>2024.017686</t>
  </si>
  <si>
    <t>RECHE GALDEANO &amp; CIA LTDA</t>
  </si>
  <si>
    <t xml:space="preserve">Liquidação da NE nº 2024NE0000915 - Prestação do serviço de locação de bens móveis sem mão de obra (CA N° 003/2024 - MP/PGJ) referente a JULHO/2024, conforme Fatura N° 76634 e documentos no PI-SEI 2024.018387.
</t>
  </si>
  <si>
    <t>FATURA 76634/2024</t>
  </si>
  <si>
    <t>2582/2024</t>
  </si>
  <si>
    <t>2024.018387</t>
  </si>
  <si>
    <t>ALVES LIRA LTDA</t>
  </si>
  <si>
    <t xml:space="preserve">Liquidação da NE nº 2024NE0000002 - Serv. locação de imóvel na Rua Belo Horizonte, n° 500, Aleixo (C.A. 016/2020 - MP/PGJ) - referente a JULHO/2024, conforme documentos no PI-SEI 2024.018476.
</t>
  </si>
  <si>
    <t>2603/2024</t>
  </si>
  <si>
    <t>2024.018476</t>
  </si>
  <si>
    <t>JOZIVAN DOS SANTOS SOUZA</t>
  </si>
  <si>
    <t>Liquidação da NE nº 2024NE0000025 - Ref. a locação de imóvel em Barreirinha (CA N° 006/2023-MP/PGJ) referente ao período de 01 a 31 de julho de 2024, conforme documentos do PI-SE 2024.018727.</t>
  </si>
  <si>
    <t>2639/2024</t>
  </si>
  <si>
    <t>2024.018727</t>
  </si>
  <si>
    <t>ARTUR SANTOS CARDOSO</t>
  </si>
  <si>
    <t>Liquidação da NE nº 2024NE0000758 - Ref. a Locação de imóvel CAREIRO DA VÁRZEA (CA N° 006/2023-MP/PGJ) referente ao período de 20 de julho a 20 de agosto de 2024, conforme documentos do PI-SE 2024.018815.</t>
  </si>
  <si>
    <t>RECIBO 08/2024</t>
  </si>
  <si>
    <t>2676/2024</t>
  </si>
  <si>
    <t>2024.018815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</si>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</sst>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2" fillId="0" borderId="0" applyBorder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4" fontId="11" fillId="0" borderId="2" xfId="0" quotePrefix="1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67" fontId="11" fillId="0" borderId="0" xfId="1" applyFont="1" applyBorder="1" applyAlignment="1" applyProtection="1">
      <alignment vertical="center"/>
    </xf>
    <xf numFmtId="166" fontId="11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AGOSTO/2024</v>
          </cell>
        </row>
        <row r="29">
          <cell r="A29" t="str">
            <v>Data da última atualização:02/09/2024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RECIBO_06_2024_GABRIEL_AGUIAR_c9266.pdf" TargetMode="External"/><Relationship Id="rId13" Type="http://schemas.openxmlformats.org/officeDocument/2006/relationships/hyperlink" Target="https://www.mpam.mp.br/images/CT_n%C2%BA_031-2021_-_MP-PGJ_a15f6.pdf" TargetMode="External"/><Relationship Id="rId18" Type="http://schemas.openxmlformats.org/officeDocument/2006/relationships/hyperlink" Target="https://www.mpam.mp.br/images/Contrato_n%C2%BA_032.2018_-_MP-PGJ_4c328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mpam.mp.br/images/RECIBO_07_2024_JOSIELE_5c810.pdf" TargetMode="External"/><Relationship Id="rId21" Type="http://schemas.openxmlformats.org/officeDocument/2006/relationships/hyperlink" Target="https://www.mpam.mp.br/images/RECIBO_07_2024_JOSIVAN_381f4.pdf" TargetMode="External"/><Relationship Id="rId7" Type="http://schemas.openxmlformats.org/officeDocument/2006/relationships/hyperlink" Target="https://www.mpam.mp.br/images/FATURA_18492_2024_SENCINET_67e4b.pdf" TargetMode="External"/><Relationship Id="rId12" Type="http://schemas.openxmlformats.org/officeDocument/2006/relationships/hyperlink" Target="https://www.mpam.mp.br/images/CT_n%C2%BA_031-2021_-_MP-PGJ_a15f6.pdf" TargetMode="External"/><Relationship Id="rId17" Type="http://schemas.openxmlformats.org/officeDocument/2006/relationships/hyperlink" Target="https://www.mpam.mp.br/images/RECIBO_07_2024_LIRA_577e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Transpar%C3%AAncia_2024/Julho/NFs/Loca%C3%A7%C3%B5es/RECIBO_06_2024_MARIA_DA_GLORIA_28f1f.pdf" TargetMode="External"/><Relationship Id="rId16" Type="http://schemas.openxmlformats.org/officeDocument/2006/relationships/hyperlink" Target="https://www.mpam.mp.br/images/FATURA_76634_2024_RECHE_GALDEANO_87472.pdf" TargetMode="External"/><Relationship Id="rId20" Type="http://schemas.openxmlformats.org/officeDocument/2006/relationships/hyperlink" Target="https://www.mpam.mp.br/images/CT_n%C2%BA_016-2020-MP-PGJ_5f566.pdf" TargetMode="External"/><Relationship Id="rId1" Type="http://schemas.openxmlformats.org/officeDocument/2006/relationships/hyperlink" Target="https://www.mpam.mp.br/images/CT_12-2023_-_MP-PGJ_f3cba.pdf" TargetMode="External"/><Relationship Id="rId6" Type="http://schemas.openxmlformats.org/officeDocument/2006/relationships/hyperlink" Target="https://www.mpam.mp.br/images/CT_N%C2%BA_033-2019-MP-PGJ_8bab4.pdf" TargetMode="External"/><Relationship Id="rId11" Type="http://schemas.openxmlformats.org/officeDocument/2006/relationships/hyperlink" Target="https://www.mpam.mp.br/images/CT_n%C2%BA_013-2021-MP-PGJ_7c5fc.pdf" TargetMode="External"/><Relationship Id="rId24" Type="http://schemas.openxmlformats.org/officeDocument/2006/relationships/hyperlink" Target="https://www.mpam.mp.br/images/CT_11-2024_-_MP-PGJ_46fc3.pdf" TargetMode="External"/><Relationship Id="rId5" Type="http://schemas.openxmlformats.org/officeDocument/2006/relationships/hyperlink" Target="https://www.mpam.mp.br/images/CT_03-2023_-_MP-PGJ_6613a.pdf" TargetMode="External"/><Relationship Id="rId15" Type="http://schemas.openxmlformats.org/officeDocument/2006/relationships/hyperlink" Target="https://www.mpam.mp.br/images/RECIBO_070_2024_COENCIL_0bee8.pdf" TargetMode="External"/><Relationship Id="rId23" Type="http://schemas.openxmlformats.org/officeDocument/2006/relationships/hyperlink" Target="https://www.mpam.mp.br/images/CT_06-2023_-_MP-PGJ_07b55.pdf" TargetMode="External"/><Relationship Id="rId10" Type="http://schemas.openxmlformats.org/officeDocument/2006/relationships/hyperlink" Target="https://www.mpam.mp.br/images/RECIBO_07_2024_SAMUEL_MENDES_e3bed.pdf" TargetMode="External"/><Relationship Id="rId19" Type="http://schemas.openxmlformats.org/officeDocument/2006/relationships/hyperlink" Target="https://www.mpam.mp.br/images/CT_03-2024_-_MP-PGJ_39380.pdf" TargetMode="External"/><Relationship Id="rId4" Type="http://schemas.openxmlformats.org/officeDocument/2006/relationships/hyperlink" Target="https://www.mpam.mp.br/images/Transpar%C3%AAncia_2024/Agosto/Loca%C3%A7%C3%B5es/RECIBO_07_2024_JOSIELE_adbb9.pdf" TargetMode="External"/><Relationship Id="rId9" Type="http://schemas.openxmlformats.org/officeDocument/2006/relationships/hyperlink" Target="https://www.mpam.mp.br/images/RECIBO_06_2024_GABRIEL_AGUIAR_c9266.pdf" TargetMode="External"/><Relationship Id="rId14" Type="http://schemas.openxmlformats.org/officeDocument/2006/relationships/hyperlink" Target="https://www.mpam.mp.br/images/CT_n%C2%BA_004-2021-MP-PGJ_95ba7.pdf" TargetMode="External"/><Relationship Id="rId22" Type="http://schemas.openxmlformats.org/officeDocument/2006/relationships/hyperlink" Target="https://www.mpam.mp.br/images/RECIBO_08_2024_ARTUR_a8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70" zoomScaleNormal="70" workbookViewId="0">
      <selection activeCell="P9" sqref="P9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26.28515625" style="3" bestFit="1" customWidth="1"/>
    <col min="7" max="7" width="24.85546875" bestFit="1" customWidth="1"/>
    <col min="8" max="8" width="11.7109375" hidden="1" customWidth="1"/>
    <col min="9" max="9" width="16.85546875" hidden="1" customWidth="1"/>
    <col min="10" max="10" width="16" bestFit="1" customWidth="1"/>
    <col min="11" max="11" width="14.85546875" bestFit="1" customWidth="1"/>
    <col min="12" max="12" width="23.28515625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AGOSTO/2024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15.7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10.25">
      <c r="A7" s="15" t="s">
        <v>15</v>
      </c>
      <c r="B7" s="16">
        <v>1</v>
      </c>
      <c r="C7" s="16">
        <v>40746380291</v>
      </c>
      <c r="D7" s="17" t="s">
        <v>16</v>
      </c>
      <c r="E7" s="18" t="s">
        <v>17</v>
      </c>
      <c r="F7" s="19" t="s">
        <v>18</v>
      </c>
      <c r="G7" s="20">
        <v>45504</v>
      </c>
      <c r="H7" s="21" t="s">
        <v>19</v>
      </c>
      <c r="I7" s="22">
        <v>2500</v>
      </c>
      <c r="J7" s="23">
        <v>45506</v>
      </c>
      <c r="K7" s="17" t="s">
        <v>20</v>
      </c>
      <c r="L7" s="22">
        <v>2500</v>
      </c>
      <c r="M7" s="21" t="s">
        <v>21</v>
      </c>
    </row>
    <row r="8" spans="1:13" ht="133.5" customHeight="1">
      <c r="A8" s="15" t="s">
        <v>22</v>
      </c>
      <c r="B8" s="16">
        <v>2</v>
      </c>
      <c r="C8" s="16">
        <v>5155244250</v>
      </c>
      <c r="D8" s="17" t="s">
        <v>23</v>
      </c>
      <c r="E8" s="18" t="s">
        <v>24</v>
      </c>
      <c r="F8" s="19" t="s">
        <v>25</v>
      </c>
      <c r="G8" s="20">
        <v>45506</v>
      </c>
      <c r="H8" s="21" t="s">
        <v>26</v>
      </c>
      <c r="I8" s="22">
        <v>1900</v>
      </c>
      <c r="J8" s="24">
        <v>45516</v>
      </c>
      <c r="K8" s="17" t="s">
        <v>20</v>
      </c>
      <c r="L8" s="22">
        <v>1900</v>
      </c>
      <c r="M8" s="21" t="s">
        <v>27</v>
      </c>
    </row>
    <row r="9" spans="1:13" ht="138.75" customHeight="1">
      <c r="A9" s="15" t="s">
        <v>22</v>
      </c>
      <c r="B9" s="16">
        <v>3</v>
      </c>
      <c r="C9" s="16">
        <v>3146650215</v>
      </c>
      <c r="D9" s="17" t="s">
        <v>28</v>
      </c>
      <c r="E9" s="18" t="s">
        <v>29</v>
      </c>
      <c r="F9" s="19" t="s">
        <v>25</v>
      </c>
      <c r="G9" s="20">
        <v>45516</v>
      </c>
      <c r="H9" s="21" t="s">
        <v>30</v>
      </c>
      <c r="I9" s="22">
        <v>24545.87</v>
      </c>
      <c r="J9" s="25">
        <v>45516</v>
      </c>
      <c r="K9" s="26" t="s">
        <v>20</v>
      </c>
      <c r="L9" s="22">
        <f>5698.79+18847.08</f>
        <v>24545.870000000003</v>
      </c>
      <c r="M9" s="21" t="s">
        <v>31</v>
      </c>
    </row>
    <row r="10" spans="1:13" ht="126">
      <c r="A10" s="15" t="s">
        <v>22</v>
      </c>
      <c r="B10" s="16">
        <v>4</v>
      </c>
      <c r="C10" s="16">
        <v>33179565000137</v>
      </c>
      <c r="D10" s="17" t="s">
        <v>32</v>
      </c>
      <c r="E10" s="18" t="s">
        <v>33</v>
      </c>
      <c r="F10" s="19" t="s">
        <v>34</v>
      </c>
      <c r="G10" s="20">
        <v>45518</v>
      </c>
      <c r="H10" s="21" t="s">
        <v>35</v>
      </c>
      <c r="I10" s="22">
        <v>9604.19</v>
      </c>
      <c r="J10" s="25">
        <v>45518</v>
      </c>
      <c r="K10" s="26" t="s">
        <v>20</v>
      </c>
      <c r="L10" s="22">
        <f>461+9143.19</f>
        <v>9604.19</v>
      </c>
      <c r="M10" s="21" t="s">
        <v>36</v>
      </c>
    </row>
    <row r="11" spans="1:13" ht="141.75">
      <c r="A11" s="15" t="s">
        <v>22</v>
      </c>
      <c r="B11" s="16">
        <v>5</v>
      </c>
      <c r="C11" s="16">
        <v>6330703272</v>
      </c>
      <c r="D11" s="17" t="s">
        <v>37</v>
      </c>
      <c r="E11" s="18" t="s">
        <v>38</v>
      </c>
      <c r="F11" s="19" t="s">
        <v>18</v>
      </c>
      <c r="G11" s="20">
        <v>45518</v>
      </c>
      <c r="H11" s="21" t="s">
        <v>39</v>
      </c>
      <c r="I11" s="22">
        <v>2729.74</v>
      </c>
      <c r="J11" s="25">
        <v>45518</v>
      </c>
      <c r="K11" s="26" t="s">
        <v>20</v>
      </c>
      <c r="L11" s="22">
        <v>2729.74</v>
      </c>
      <c r="M11" s="21" t="s">
        <v>40</v>
      </c>
    </row>
    <row r="12" spans="1:13" ht="141.75">
      <c r="A12" s="15" t="s">
        <v>22</v>
      </c>
      <c r="B12" s="16">
        <v>6</v>
      </c>
      <c r="C12" s="16">
        <v>6330703272</v>
      </c>
      <c r="D12" s="17" t="s">
        <v>37</v>
      </c>
      <c r="E12" s="18" t="s">
        <v>41</v>
      </c>
      <c r="F12" s="19" t="s">
        <v>18</v>
      </c>
      <c r="G12" s="20">
        <v>45518</v>
      </c>
      <c r="H12" s="21" t="s">
        <v>42</v>
      </c>
      <c r="I12" s="22">
        <v>3056.98</v>
      </c>
      <c r="J12" s="24">
        <v>45518</v>
      </c>
      <c r="K12" s="17" t="s">
        <v>20</v>
      </c>
      <c r="L12" s="22">
        <f>540.02+2516.96</f>
        <v>3056.98</v>
      </c>
      <c r="M12" s="21" t="s">
        <v>40</v>
      </c>
    </row>
    <row r="13" spans="1:13" ht="157.5">
      <c r="A13" s="15" t="s">
        <v>22</v>
      </c>
      <c r="B13" s="16">
        <v>7</v>
      </c>
      <c r="C13" s="16">
        <v>81838018115</v>
      </c>
      <c r="D13" s="17" t="s">
        <v>43</v>
      </c>
      <c r="E13" s="18" t="s">
        <v>44</v>
      </c>
      <c r="F13" s="19" t="s">
        <v>25</v>
      </c>
      <c r="G13" s="20">
        <v>45519</v>
      </c>
      <c r="H13" s="21" t="s">
        <v>45</v>
      </c>
      <c r="I13" s="22">
        <v>3293.95</v>
      </c>
      <c r="J13" s="24">
        <v>45519</v>
      </c>
      <c r="K13" s="17" t="s">
        <v>20</v>
      </c>
      <c r="L13" s="22">
        <f>35.24+3258.71</f>
        <v>3293.95</v>
      </c>
      <c r="M13" s="21" t="s">
        <v>46</v>
      </c>
    </row>
    <row r="14" spans="1:13" ht="126">
      <c r="A14" s="15" t="s">
        <v>22</v>
      </c>
      <c r="B14" s="16">
        <v>8</v>
      </c>
      <c r="C14" s="27">
        <v>84468636000152</v>
      </c>
      <c r="D14" s="17" t="s">
        <v>47</v>
      </c>
      <c r="E14" s="18" t="s">
        <v>48</v>
      </c>
      <c r="F14" s="19" t="s">
        <v>49</v>
      </c>
      <c r="G14" s="20">
        <v>45519</v>
      </c>
      <c r="H14" s="21" t="s">
        <v>50</v>
      </c>
      <c r="I14" s="22">
        <v>126546.51</v>
      </c>
      <c r="J14" s="24">
        <v>45520</v>
      </c>
      <c r="K14" s="17" t="s">
        <v>20</v>
      </c>
      <c r="L14" s="22">
        <f>6074.23+120472.28</f>
        <v>126546.51</v>
      </c>
      <c r="M14" s="21" t="s">
        <v>51</v>
      </c>
    </row>
    <row r="15" spans="1:13" ht="173.25">
      <c r="A15" s="15" t="s">
        <v>22</v>
      </c>
      <c r="B15" s="16">
        <v>9</v>
      </c>
      <c r="C15" s="16">
        <v>8713403000190</v>
      </c>
      <c r="D15" s="17" t="s">
        <v>52</v>
      </c>
      <c r="E15" s="18" t="s">
        <v>53</v>
      </c>
      <c r="F15" s="19" t="s">
        <v>54</v>
      </c>
      <c r="G15" s="20">
        <v>45519</v>
      </c>
      <c r="H15" s="21" t="s">
        <v>55</v>
      </c>
      <c r="I15" s="22">
        <v>9366.66</v>
      </c>
      <c r="J15" s="24">
        <v>45520</v>
      </c>
      <c r="K15" s="17" t="s">
        <v>20</v>
      </c>
      <c r="L15" s="22">
        <f>449.6+8917.06</f>
        <v>9366.66</v>
      </c>
      <c r="M15" s="21" t="s">
        <v>56</v>
      </c>
    </row>
    <row r="16" spans="1:13" ht="141.75">
      <c r="A16" s="15" t="s">
        <v>22</v>
      </c>
      <c r="B16" s="16">
        <v>10</v>
      </c>
      <c r="C16" s="16">
        <v>5828884000190</v>
      </c>
      <c r="D16" s="17" t="s">
        <v>57</v>
      </c>
      <c r="E16" s="18" t="s">
        <v>58</v>
      </c>
      <c r="F16" s="19" t="s">
        <v>25</v>
      </c>
      <c r="G16" s="20">
        <v>45519</v>
      </c>
      <c r="H16" s="21" t="s">
        <v>59</v>
      </c>
      <c r="I16" s="22">
        <v>96328.06</v>
      </c>
      <c r="J16" s="24">
        <v>45523</v>
      </c>
      <c r="K16" s="17" t="s">
        <v>20</v>
      </c>
      <c r="L16" s="22">
        <f>4623.75+91704.31</f>
        <v>96328.06</v>
      </c>
      <c r="M16" s="21" t="s">
        <v>60</v>
      </c>
    </row>
    <row r="17" spans="1:14" ht="126">
      <c r="A17" s="15" t="s">
        <v>22</v>
      </c>
      <c r="B17" s="16">
        <v>11</v>
      </c>
      <c r="C17" s="16">
        <v>45629331272</v>
      </c>
      <c r="D17" s="17" t="s">
        <v>61</v>
      </c>
      <c r="E17" s="18" t="s">
        <v>62</v>
      </c>
      <c r="F17" s="28" t="s">
        <v>25</v>
      </c>
      <c r="G17" s="20">
        <v>45524</v>
      </c>
      <c r="H17" s="21" t="s">
        <v>63</v>
      </c>
      <c r="I17" s="22">
        <v>6000</v>
      </c>
      <c r="J17" s="24">
        <v>45524</v>
      </c>
      <c r="K17" s="17" t="s">
        <v>20</v>
      </c>
      <c r="L17" s="22">
        <f>598.67+5401.33</f>
        <v>6000</v>
      </c>
      <c r="M17" s="21" t="s">
        <v>64</v>
      </c>
    </row>
    <row r="18" spans="1:14" ht="150" customHeight="1">
      <c r="A18" s="15" t="s">
        <v>22</v>
      </c>
      <c r="B18" s="16">
        <v>12</v>
      </c>
      <c r="C18" s="16">
        <v>60192496204</v>
      </c>
      <c r="D18" s="17" t="s">
        <v>65</v>
      </c>
      <c r="E18" s="18" t="s">
        <v>66</v>
      </c>
      <c r="F18" s="19" t="s">
        <v>67</v>
      </c>
      <c r="G18" s="20">
        <v>45525</v>
      </c>
      <c r="H18" s="21" t="s">
        <v>68</v>
      </c>
      <c r="I18" s="22">
        <v>5500</v>
      </c>
      <c r="J18" s="24">
        <v>45525</v>
      </c>
      <c r="K18" s="17" t="s">
        <v>20</v>
      </c>
      <c r="L18" s="22">
        <f>461.17+5038.83</f>
        <v>5500</v>
      </c>
      <c r="M18" s="21" t="s">
        <v>69</v>
      </c>
      <c r="N18" s="29"/>
    </row>
    <row r="19" spans="1:14" ht="15.75">
      <c r="A19" s="30" t="s">
        <v>70</v>
      </c>
      <c r="B19" s="31"/>
      <c r="C19" s="31"/>
      <c r="D19" s="32"/>
      <c r="E19" s="33"/>
      <c r="F19" s="34"/>
      <c r="G19" s="35"/>
      <c r="H19" s="36"/>
      <c r="I19" s="37"/>
      <c r="J19" s="38"/>
      <c r="K19" s="32"/>
      <c r="L19" s="37"/>
      <c r="M19" s="36"/>
      <c r="N19" s="29"/>
    </row>
    <row r="20" spans="1:14">
      <c r="A20" s="39" t="str">
        <f>[1]Bens!A29</f>
        <v>Data da última atualização:02/09/2024</v>
      </c>
      <c r="B20" s="40"/>
      <c r="C20" s="4"/>
      <c r="D20" s="1"/>
    </row>
    <row r="21" spans="1:14">
      <c r="A21" s="41" t="s">
        <v>71</v>
      </c>
      <c r="B21" s="41"/>
      <c r="C21" s="41"/>
      <c r="D21" s="41"/>
    </row>
    <row r="22" spans="1:14">
      <c r="A22" s="41" t="s">
        <v>72</v>
      </c>
      <c r="B22" s="41"/>
      <c r="C22" s="41"/>
      <c r="D22" s="41"/>
    </row>
    <row r="23" spans="1:14">
      <c r="A23" s="41" t="s">
        <v>73</v>
      </c>
      <c r="B23" s="41"/>
      <c r="C23" s="41"/>
      <c r="D23" s="1"/>
    </row>
  </sheetData>
  <mergeCells count="1">
    <mergeCell ref="A2:M2"/>
  </mergeCells>
  <conditionalFormatting sqref="C13 C16:C19 C10:C11 C8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14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15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9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2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F7" r:id="rId2"/>
    <hyperlink ref="F8" r:id="rId3"/>
    <hyperlink ref="F9" r:id="rId4"/>
    <hyperlink ref="E8" r:id="rId5" display="https://www.mpam.mp.br/images/CT_03-2023_-_MP-PGJ_6613a.pdf"/>
    <hyperlink ref="E9" r:id="rId6" display="https://www.mpam.mp.br/images/CT_N%C2%BA_033-2019-MP-PGJ_8bab4.pdf"/>
    <hyperlink ref="F10" r:id="rId7"/>
    <hyperlink ref="F11" r:id="rId8"/>
    <hyperlink ref="F12" r:id="rId9"/>
    <hyperlink ref="F13" r:id="rId10"/>
    <hyperlink ref="E10" r:id="rId11" display="https://www.mpam.mp.br/images/CT_n%C2%BA_013-2021-MP-PGJ_7c5fc.pdf"/>
    <hyperlink ref="E11" r:id="rId12" display="https://www.mpam.mp.br/images/CT_n%C2%BA_031-2021_-_MP-PGJ_a15f6.pdf"/>
    <hyperlink ref="E12" r:id="rId13" display="https://www.mpam.mp.br/images/CT_n%C2%BA_031-2021_-_MP-PGJ_a15f6.pdf"/>
    <hyperlink ref="E13" r:id="rId14" display="https://www.mpam.mp.br/images/CT_n%C2%BA_004-2021-MP-PGJ_95ba7.pdf"/>
    <hyperlink ref="F14" r:id="rId15"/>
    <hyperlink ref="F15" r:id="rId16"/>
    <hyperlink ref="F16" r:id="rId17"/>
    <hyperlink ref="E14" r:id="rId18" display="https://www.mpam.mp.br/images/Contrato_n%C2%BA_032.2018_-_MP-PGJ_4c328.pdf"/>
    <hyperlink ref="E15" r:id="rId19" display="https://www.mpam.mp.br/images/CT_03-2024_-_MP-PGJ_39380.pdf"/>
    <hyperlink ref="E16" r:id="rId20" display="https://www.mpam.mp.br/images/CT_n%C2%BA_016-2020-MP-PGJ_5f566.pdf"/>
    <hyperlink ref="F17" r:id="rId21"/>
    <hyperlink ref="F18" r:id="rId22"/>
    <hyperlink ref="E17" r:id="rId23"/>
    <hyperlink ref="E18" r:id="rId24"/>
  </hyperlinks>
  <pageMargins left="0.511811024" right="0.511811024" top="0.78740157499999996" bottom="0.78740157499999996" header="0.31496062000000002" footer="0.31496062000000002"/>
  <pageSetup scale="40" orientation="portrait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1E280-21C1-4342-92D6-19BAD4D05CAC}"/>
</file>

<file path=customXml/itemProps2.xml><?xml version="1.0" encoding="utf-8"?>
<ds:datastoreItem xmlns:ds="http://schemas.openxmlformats.org/officeDocument/2006/customXml" ds:itemID="{F1002CAD-CC9D-42F7-8EE6-515F6BF96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2024-09-02T14:47:45Z</cp:lastPrinted>
  <dcterms:created xsi:type="dcterms:W3CDTF">2024-09-02T14:47:21Z</dcterms:created>
  <dcterms:modified xsi:type="dcterms:W3CDTF">2024-09-02T14:48:24Z</dcterms:modified>
</cp:coreProperties>
</file>