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Desktop\transparência\"/>
    </mc:Choice>
  </mc:AlternateContent>
  <bookViews>
    <workbookView xWindow="0" yWindow="0" windowWidth="24000" windowHeight="9615"/>
  </bookViews>
  <sheets>
    <sheet name="Bens" sheetId="1" r:id="rId1"/>
  </sheets>
  <definedNames>
    <definedName name="_xlnm._FilterDatabase" localSheetId="0" hidden="1">Bens!$D$1:$D$35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6" i="1"/>
  <c r="L25" i="1"/>
  <c r="L22" i="1"/>
  <c r="L21" i="1"/>
  <c r="L18" i="1"/>
  <c r="L17" i="1"/>
  <c r="L13" i="1"/>
  <c r="L12" i="1"/>
</calcChain>
</file>

<file path=xl/sharedStrings.xml><?xml version="1.0" encoding="utf-8"?>
<sst xmlns="http://schemas.openxmlformats.org/spreadsheetml/2006/main" count="182" uniqueCount="128">
  <si>
    <t>ABRIL/2024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</si>
  <si>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</si>
  <si>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</si>
  <si>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</si>
  <si>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</si>
  <si>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</si>
  <si>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</si>
  <si>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</si>
  <si>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</si>
  <si>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</si>
  <si>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</si>
  <si>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</si>
  <si>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</si>
  <si>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</si>
  <si>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</si>
  <si>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</si>
  <si>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ABRIL</t>
  </si>
  <si>
    <t>GENILSON RODRIGUES LIMA 14068071683</t>
  </si>
  <si>
    <t>Liquidação da NE n. 2023NE0002448 - Referente a fornecimento de lâmpadas LED, conforme PE nº 4.017/2023/PGJ, NFe nº 000.000.026/2023 e SEI nº 2024.007419.</t>
  </si>
  <si>
    <t>26/2023</t>
  </si>
  <si>
    <t>993/2024</t>
  </si>
  <si>
    <t>-</t>
  </si>
  <si>
    <t>2024.007419</t>
  </si>
  <si>
    <t>F N DE ALMEIDA EPP</t>
  </si>
  <si>
    <t>Liquidação da NE nº 2024NE0000243 - Aquisição de mobiliário (TOMBO: 23751 a 23764) para atender às necessidades da PGJ/AM, conforme NF-e nº 1843 e demais documentos no PI-SEI 2024.008291.</t>
  </si>
  <si>
    <t>1843/2024</t>
  </si>
  <si>
    <t>1023/2024</t>
  </si>
  <si>
    <t>2024.008291</t>
  </si>
  <si>
    <t>F ALVES DOS SANTOS JUNIOR</t>
  </si>
  <si>
    <t>Liquidação da NE nº 2024NE0000091 - Aquisição de material para consumo - 701 (setecentos e um) unid. ÁGUA MINERAL 20 LT (C.A. N° 022/2023 - MP/PGJ) conforme NF-e n° 1032 e SEI 2024.008384.</t>
  </si>
  <si>
    <t>1032/2024</t>
  </si>
  <si>
    <t>1024/2024</t>
  </si>
  <si>
    <t>2024.008384</t>
  </si>
  <si>
    <t>DANIEL DA COSTA PARAIZO</t>
  </si>
  <si>
    <t>Liquidação da NE nº 2024NE0000643 - Aquisição de material para consumo - 50 (cinquenta) unidades MOLDURAS PARA FOTOS, conforme NF-e n° 82 e SEI 2024.008056.</t>
  </si>
  <si>
    <t>82/2024</t>
  </si>
  <si>
    <t>1026/2024</t>
  </si>
  <si>
    <t>2024.008056</t>
  </si>
  <si>
    <t>Liquidação da NE nº 2023NE0002797 - Aquisição de material permanente 2 (duas) unid. CONDICIONADOR DE AR SPLIT (TOMBO: 22166 e 26490) conforme NF-e n° 1017 e demais documentos no PI-SEI 2024.008405.</t>
  </si>
  <si>
    <t>1017/2024</t>
  </si>
  <si>
    <t>1027/2024</t>
  </si>
  <si>
    <t>2024.008405</t>
  </si>
  <si>
    <t>BITTENCOURT AUDIO E VIDEO LTDA</t>
  </si>
  <si>
    <t>Liquidação da NE nº 2024NE0000353 - Aquisição de mobiliário, PEDESTAL DE TV (TOMBO: 19486) - conforme NF-e n° 40144 e demais documentos no PI-SEI 2024.008373.</t>
  </si>
  <si>
    <t>40144/2024</t>
  </si>
  <si>
    <t>1030/2024</t>
  </si>
  <si>
    <t>2024.008373</t>
  </si>
  <si>
    <t xml:space="preserve">BMJ COMERCIAL E SERVICOS LTDA                     </t>
  </si>
  <si>
    <t>Liquidação da NE n. 2024NE0000007 - Ref. ao Fornecimento de combustível do grupo gerador, referente ao mês de MARÇO/2024, CA 021/2023- MP/PGJ, descritos na NF-e nº 449 e SEI 2024.008045.</t>
  </si>
  <si>
    <t>449/2024</t>
  </si>
  <si>
    <t>1036/2024</t>
  </si>
  <si>
    <t>2024.008045</t>
  </si>
  <si>
    <t>Liquidação da NE nº 2024NE0000628 - Ref. a aquisição de mobiliário (TOMBO 23437 a 23439) para atender às necessidades da Promotoria de Justiça da Comarca de Manacapuru, descritos na NF-e nº 1846 e SEI 2024.008023.</t>
  </si>
  <si>
    <t>1846/2024</t>
  </si>
  <si>
    <t>1037/2024</t>
  </si>
  <si>
    <t>2024.008023</t>
  </si>
  <si>
    <t>PRIME CONSULTORIA E ASSESSORIA EMPRESARIAL LTDA</t>
  </si>
  <si>
    <t>Liquidação da NE nº 2023NE0000415 - Referente a fornecimento de peças a veículos da PGJ/AM, relativo a 01/03/24 a 09/03/24, conforme contrato nº 007/2023/PGJ, NFe nº 2118622 e SEI nº 2024.008038.</t>
  </si>
  <si>
    <t>2118622/2024</t>
  </si>
  <si>
    <t>1064/2024</t>
  </si>
  <si>
    <t>2024.008038</t>
  </si>
  <si>
    <t>Liquidação da NE nº 2023NE0000415 - Referente a fornecimento de peças a veículos da PGJ/AM, relativo a 10/03/24 a 31/03/24, conforme contrato nº 007/2023/PGJ, NFe nº 2155543 e SEI nº 2024.008038.</t>
  </si>
  <si>
    <t>2155543/2024</t>
  </si>
  <si>
    <t>1065/2024</t>
  </si>
  <si>
    <t>CECIL CONCORDE COMERCIO INDUSTRIA IMPORTACAO E EXP</t>
  </si>
  <si>
    <t xml:space="preserve">Liquidação da NE nº 2023NE0001924 - Ref. a aquisição de material de expediente e outros, conforme NF-e n° 098419 e demais documentos no PI-SEI 2024.006370.
</t>
  </si>
  <si>
    <t>98419/2024</t>
  </si>
  <si>
    <t>1072/2024</t>
  </si>
  <si>
    <t>2024.006370</t>
  </si>
  <si>
    <t xml:space="preserve">Liquidação da NE nº 2023NE0001924 - Ref. a aquisição de material de expediente e outros, conforme NF-e n° 094.541 e demais documentos no PI-SEI 2024.006370.
</t>
  </si>
  <si>
    <t>94541/2024</t>
  </si>
  <si>
    <t>1073/2024</t>
  </si>
  <si>
    <t>TH MIX LTDA</t>
  </si>
  <si>
    <t>Liquidação da NE nº 2024NE0000569 -  Aquisição de mobiliário (TOMBO: 23765 a 23769) para suprir as necessidades das Promotorias de Justiça da Comarca de Presidente Figueiredo, conforme NF-e n° 934 e demais documentos no PI-SEI 2024.008355.</t>
  </si>
  <si>
    <t>934/2024</t>
  </si>
  <si>
    <t>1079/2024</t>
  </si>
  <si>
    <t>2024.008355</t>
  </si>
  <si>
    <t>Liquidação da NE nº 2023NE0002617 - Aquisição de 01 (um) aparelho de ar condicionado (TOMBO 22168), conforme NF-e n° 1016 e demais documentos no PI-SEI 2024.001946.</t>
  </si>
  <si>
    <t>1016/2024</t>
  </si>
  <si>
    <t>1080/2024</t>
  </si>
  <si>
    <t>2024.001946</t>
  </si>
  <si>
    <t>SUPERAR LTDA</t>
  </si>
  <si>
    <t xml:space="preserve">Liquidação da NE nº 2024NE0000244 -Ref. Aquisição de frigobar (TOMBO 23773 a 23775) para suprir as necessidades de diversas unidades da Procuradoria-Geral de Justiça do Estado do Amazonas, conforme DANFE nº 6464 e SEI 2024.008503.
</t>
  </si>
  <si>
    <t>6464/2024</t>
  </si>
  <si>
    <t>1129/2024</t>
  </si>
  <si>
    <t>2024.008503</t>
  </si>
  <si>
    <t>MOVENORTE COMERCIO E REPRESENTACOES LTDA</t>
  </si>
  <si>
    <t xml:space="preserve">Liquidação da NE nº 2024NE0000608 - Aquisição de mobiliário - 1 (uma) MESA DE REUNIÃO REDONDA (TOMBO: 23442) conforme NF-e n° 18457 e demais documentos no PI-SEI 2024.009030.
</t>
  </si>
  <si>
    <t>18457/2027</t>
  </si>
  <si>
    <t>1136/2024</t>
  </si>
  <si>
    <t>2024.009030</t>
  </si>
  <si>
    <t>CITE ELETRODOMESTICOS LTDA</t>
  </si>
  <si>
    <t>Liquidação da NE nº 2023NE0002409 - Aquisição de condicionadores de ar (TOMBO: 22163 a 22165), conforme NF-e n° 225 e demais documentos no PI-SEI 2024.008819.</t>
  </si>
  <si>
    <t>225/2024</t>
  </si>
  <si>
    <t>1141/2024</t>
  </si>
  <si>
    <t>2024.008819</t>
  </si>
  <si>
    <t>Liquidação da NE nº 2023NE0002023 - Aquisição de condicionador de ar (TOMBO: 26461), conforme NF-e n° 280 e demais documentos no PI-SEI 2024.008850.</t>
  </si>
  <si>
    <t>280/2024</t>
  </si>
  <si>
    <t>1142/2024</t>
  </si>
  <si>
    <t>2024.008850</t>
  </si>
  <si>
    <t xml:space="preserve">Liquidação da NE nº 2023NE0001871 - Referente a aquisição de eletrodomésticos - 1 (um) FRIGOBAR MIDEA 127L (TOMBO: 19497) conforme NF-e n° 5252 e demais documentos no PI-SEI 2024.008972.
</t>
  </si>
  <si>
    <t>5252/2024</t>
  </si>
  <si>
    <t>1161/2024</t>
  </si>
  <si>
    <t>2024.008972</t>
  </si>
  <si>
    <t xml:space="preserve">Liquidação da NE nº 2024NE0000556 - Referente a aquisição de mesa redonda (TOMBO: 23441) para atender às demandas da Promotoria de Justiça de Guajará, conforme NF-e n° 18454  e demais documentos no PI-SEI 2024.009007.
</t>
  </si>
  <si>
    <t>18454/2024</t>
  </si>
  <si>
    <t>1162/2024</t>
  </si>
  <si>
    <t>2024.009007</t>
  </si>
  <si>
    <t>MARIA DA GLORIA DA SILVA ALENCAR ME</t>
  </si>
  <si>
    <t>Liquidação da NE nº 2024NE0000511 - Referente a fabricação e instalação de cortinas Rolô Tela Solar no Plenário Antonio Alexandre P Trindade, na sede do MPE/AM,conforme NF-e n° 657 e demais documentos no PI-SEI 2024.008897.</t>
  </si>
  <si>
    <t>657/2024</t>
  </si>
  <si>
    <t>1163/2024</t>
  </si>
  <si>
    <t>2024.008897</t>
  </si>
  <si>
    <t>V R P DE OLIVEIRA COMERCIO E REPRESENTACAO DE EQUIPAMENTO MEDICO-HOSPITALAR LTDA</t>
  </si>
  <si>
    <t>Liquidação da NE nº 2024NE0000609 - Ref. a  aquisição de mobiliário (TOMBO: 23448) para atender às necessidades da Procuradoria-Geral de Justiça do Estado do Amazonas, descritos na NF-e nº 397 e SEI 2024.009075.</t>
  </si>
  <si>
    <t>397/2024</t>
  </si>
  <si>
    <t>1191/2024</t>
  </si>
  <si>
    <t>2024.009075</t>
  </si>
  <si>
    <t>BRASOFTWARE INFORMATICA LTDA</t>
  </si>
  <si>
    <t xml:space="preserve">Liquidação da NE nº 2024NE0000614 - Ref. a fornecimento de licenças Microsoft Office 365, conforme NF-e n° 615323 e demais documentos no PI-SEI 2024.008491.
</t>
  </si>
  <si>
    <t>615323/2024</t>
  </si>
  <si>
    <t>1192/2024</t>
  </si>
  <si>
    <t>2024.008491</t>
  </si>
  <si>
    <t>Fonte da informação: Sistema eletronico de informações (SEI) e sistema AFI. DOF/MPAM.</t>
  </si>
  <si>
    <t>Data da última atualização:13/05/2024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</si>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</sst>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[$-416]d/m/yyyy"/>
    <numFmt numFmtId="167" formatCode="_-&quot;R$ &quot;* #,##0.00_-;&quot;-R$ &quot;* #,##0.00_-;_-&quot;R$ &quot;* \-??_-;_-@_-"/>
    <numFmt numFmtId="168" formatCode="d/m/yyyy"/>
    <numFmt numFmtId="169" formatCode="_-* #,##0.00_-;\-* #,##0.00_-;_-* \-??_-;_-@_-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9" fontId="1" fillId="0" borderId="0" applyBorder="0" applyProtection="0"/>
    <xf numFmtId="167" fontId="1" fillId="0" borderId="0" applyBorder="0" applyProtection="0"/>
    <xf numFmtId="0" fontId="2" fillId="0" borderId="0"/>
    <xf numFmtId="0" fontId="12" fillId="0" borderId="0" applyBorder="0" applyProtection="0"/>
  </cellStyleXfs>
  <cellXfs count="54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wrapText="1"/>
    </xf>
    <xf numFmtId="0" fontId="12" fillId="0" borderId="1" xfId="4" applyBorder="1" applyAlignment="1" applyProtection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7" fontId="11" fillId="0" borderId="1" xfId="2" applyFont="1" applyFill="1" applyBorder="1" applyAlignment="1" applyProtection="1">
      <alignment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16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7" fontId="11" fillId="0" borderId="1" xfId="2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2" fillId="0" borderId="1" xfId="4" applyBorder="1" applyAlignment="1">
      <alignment wrapText="1"/>
    </xf>
    <xf numFmtId="0" fontId="12" fillId="0" borderId="1" xfId="4" applyBorder="1" applyAlignment="1">
      <alignment horizontal="center" vertical="center"/>
    </xf>
    <xf numFmtId="167" fontId="11" fillId="0" borderId="1" xfId="2" applyFont="1" applyBorder="1" applyAlignment="1" applyProtection="1">
      <alignment vertical="center"/>
    </xf>
    <xf numFmtId="0" fontId="11" fillId="0" borderId="1" xfId="4" applyFont="1" applyBorder="1" applyAlignment="1">
      <alignment wrapText="1"/>
    </xf>
    <xf numFmtId="0" fontId="12" fillId="0" borderId="1" xfId="4" applyBorder="1" applyAlignment="1" applyProtection="1">
      <alignment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12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Abril/NFs_/Bens/NF_1846_2024_F_N_DE_ALMEIDA_c148d.pdf" TargetMode="External"/><Relationship Id="rId13" Type="http://schemas.openxmlformats.org/officeDocument/2006/relationships/hyperlink" Target="https://www.mpam.mp.br/images/Transpar%C3%AAncia_2024/Abril/NFs_/Bens/NFE_934_2024_TH_MIX_1ef8a.pdf" TargetMode="External"/><Relationship Id="rId18" Type="http://schemas.openxmlformats.org/officeDocument/2006/relationships/hyperlink" Target="https://www.mpam.mp.br/images/Transpar%C3%AAncia_2024/Abril/NFs_/Bens/NFE_280_2024_CITE_ELETRODOMESTICOS_b9b96.pdf" TargetMode="External"/><Relationship Id="rId26" Type="http://schemas.openxmlformats.org/officeDocument/2006/relationships/hyperlink" Target="https://www.mpam.mp.br/images/CT_07-2023_-_MP-PGJ_fb5b5.pdf" TargetMode="External"/><Relationship Id="rId3" Type="http://schemas.openxmlformats.org/officeDocument/2006/relationships/hyperlink" Target="https://www.mpam.mp.br/images/Transpar%C3%AAncia_2024/Abril/NFs_/Bens/NF_1032_2024_F_ALVES_76333.pdf" TargetMode="External"/><Relationship Id="rId21" Type="http://schemas.openxmlformats.org/officeDocument/2006/relationships/hyperlink" Target="https://www.mpam.mp.br/images/Transpar%C3%AAncia_2024/Abril/NFs_/Bens/NFE_657_2024_MARIA_DA_GLORIA_2bd87.pdf" TargetMode="External"/><Relationship Id="rId7" Type="http://schemas.openxmlformats.org/officeDocument/2006/relationships/hyperlink" Target="https://www.mpam.mp.br/images/Transpar%C3%AAncia_2024/Abril/NFs_/Bens/NFS_449_2024_BMJ_COMERCIAL_59383.pdf" TargetMode="External"/><Relationship Id="rId12" Type="http://schemas.openxmlformats.org/officeDocument/2006/relationships/hyperlink" Target="https://www.mpam.mp.br/images/Transpar%C3%AAncia_2024/Abril/NFs_/Bens/NFE_94541_2024_CECIL_CONCORDE_a1b6d.pdf" TargetMode="External"/><Relationship Id="rId17" Type="http://schemas.openxmlformats.org/officeDocument/2006/relationships/hyperlink" Target="https://www.mpam.mp.br/images/Transpar%C3%AAncia_2024/Abril/NFs_/Bens/NFE_225_2024_CITE_ELETRODOMESTICOS_20983.pdf" TargetMode="External"/><Relationship Id="rId25" Type="http://schemas.openxmlformats.org/officeDocument/2006/relationships/hyperlink" Target="https://www.mpam.mp.br/images/CT_21-2023_-_MP-PGJ_4dc3f.pdf" TargetMode="External"/><Relationship Id="rId2" Type="http://schemas.openxmlformats.org/officeDocument/2006/relationships/hyperlink" Target="https://www.mpam.mp.br/images/Transpar%C3%AAncia_2024/Abril/NFs_/Bens/NF_1843_2024_F_N_DE_ALMEIDA_51d4a.pdf" TargetMode="External"/><Relationship Id="rId16" Type="http://schemas.openxmlformats.org/officeDocument/2006/relationships/hyperlink" Target="https://www.mpam.mp.br/images/Transpar%C3%AAncia_2024/Abril/NFs_/Bens/NFE_18457_2024_MOVENORTE_COMERCIO_14276.pdf" TargetMode="External"/><Relationship Id="rId20" Type="http://schemas.openxmlformats.org/officeDocument/2006/relationships/hyperlink" Target="https://www.mpam.mp.br/images/Transpar%C3%AAncia_2024/Abril/NFs_/Bens/NFE_18454_2024_MOVENORTE_COMERCIO_70fb2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mpam.mp.br/images/Transpar%C3%AAncia_2024/Abril/NFs_/Bens/NF_26_2023_GENILSON_RODRIGUES_9ecff.pdf" TargetMode="External"/><Relationship Id="rId6" Type="http://schemas.openxmlformats.org/officeDocument/2006/relationships/hyperlink" Target="https://www.mpam.mp.br/images/Transpar%C3%AAncia_2024/Abril/NFs_/Bens/NF_40144_2024_BITTENCOURT_45e2b.pdf" TargetMode="External"/><Relationship Id="rId11" Type="http://schemas.openxmlformats.org/officeDocument/2006/relationships/hyperlink" Target="https://www.mpam.mp.br/images/Transpar%C3%AAncia_2024/Abril/NFs_/Bens/NFE_98419_2024_CECIL_CONCORDE_af122.pdf" TargetMode="External"/><Relationship Id="rId24" Type="http://schemas.openxmlformats.org/officeDocument/2006/relationships/hyperlink" Target="https://www.mpam.mp.br/images/CT_22-2023_-_MP-PGJ_e60b0.pdf" TargetMode="External"/><Relationship Id="rId5" Type="http://schemas.openxmlformats.org/officeDocument/2006/relationships/hyperlink" Target="https://www.mpam.mp.br/images/Transpar%C3%AAncia_2024/Abril/NFs_/Bens/NFE_1017_2024_F_ALVES_d935c.pdf" TargetMode="External"/><Relationship Id="rId15" Type="http://schemas.openxmlformats.org/officeDocument/2006/relationships/hyperlink" Target="https://www.mpam.mp.br/images/Transpar%C3%AAncia_2024/Abril/NFs_/Bens/NFE_6464_2024_SUPERAR_LTDA_af95d.pdf" TargetMode="External"/><Relationship Id="rId23" Type="http://schemas.openxmlformats.org/officeDocument/2006/relationships/hyperlink" Target="https://www.mpam.mp.br/images/Transpar%C3%AAncia_2024/Abril/NFs_/Bens/NFE_615323_2024_BRASOFTWARE_d0a9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mpam.mp.br/images/Transpar%C3%AAncia_2024/Abril/NFs_/Bens/NFS_2155543_2024_PRIME_CONSULTORIA_5af7f.pdf" TargetMode="External"/><Relationship Id="rId19" Type="http://schemas.openxmlformats.org/officeDocument/2006/relationships/hyperlink" Target="https://www.mpam.mp.br/images/Transpar%C3%AAncia_2024/Abril/NFs_/Bens/NFE_5252_2024_SUPERAR_c0488.pdf" TargetMode="External"/><Relationship Id="rId4" Type="http://schemas.openxmlformats.org/officeDocument/2006/relationships/hyperlink" Target="https://www.mpam.mp.br/images/Transpar%C3%AAncia_2024/Abril/NFs_/Bens/NFE_82_2024_DANIEL_PARAIZO_ad517.pdf" TargetMode="External"/><Relationship Id="rId9" Type="http://schemas.openxmlformats.org/officeDocument/2006/relationships/hyperlink" Target="https://www.mpam.mp.br/images/Transpar%C3%AAncia_2024/Abril/NFs_/Bens/NFS_2118622_2024_PRIME_CONSULTORIA_39e66.pdf" TargetMode="External"/><Relationship Id="rId14" Type="http://schemas.openxmlformats.org/officeDocument/2006/relationships/hyperlink" Target="https://www.mpam.mp.br/images/Transpar%C3%AAncia_2024/Abril/NFs_/Bens/NFE_1016_2024_F_ALVES_03472.pdf" TargetMode="External"/><Relationship Id="rId22" Type="http://schemas.openxmlformats.org/officeDocument/2006/relationships/hyperlink" Target="https://www.mpam.mp.br/images/Transpar%C3%AAncia_2024/Abril/NFs_/Bens/NFE_397_2024_VRP_DE_OLIVEIRA_c2199.pdf" TargetMode="External"/><Relationship Id="rId27" Type="http://schemas.openxmlformats.org/officeDocument/2006/relationships/hyperlink" Target="https://www.mpam.mp.br/images/CT_07-2023_-_MP-PGJ_fb5b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85" zoomScaleNormal="85" workbookViewId="0">
      <selection activeCell="J8" sqref="J8"/>
    </sheetView>
  </sheetViews>
  <sheetFormatPr defaultRowHeight="15"/>
  <cols>
    <col min="1" max="1" width="13.7109375" customWidth="1"/>
    <col min="2" max="2" width="14.7109375" customWidth="1"/>
    <col min="3" max="3" width="21.42578125" style="53" bestFit="1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7"/>
      <c r="D3" s="6"/>
      <c r="E3" s="6"/>
      <c r="G3" s="4"/>
      <c r="H3" s="4"/>
      <c r="I3" s="4"/>
      <c r="J3" s="2"/>
    </row>
    <row r="4" spans="1:13" ht="20.25">
      <c r="A4" s="6"/>
      <c r="B4" s="6"/>
      <c r="C4" s="8"/>
      <c r="D4" s="9"/>
      <c r="E4" s="6"/>
      <c r="G4" s="4"/>
      <c r="H4" s="4"/>
      <c r="I4" s="4"/>
      <c r="J4" s="2"/>
    </row>
    <row r="5" spans="1:13" ht="18">
      <c r="A5" s="10" t="s">
        <v>2</v>
      </c>
      <c r="B5" s="11"/>
      <c r="C5" s="12"/>
      <c r="D5" s="13"/>
      <c r="E5" s="14"/>
      <c r="G5" s="4"/>
      <c r="H5" s="4"/>
      <c r="I5" s="4"/>
      <c r="J5" s="2"/>
    </row>
    <row r="6" spans="1:13" ht="31.5">
      <c r="A6" s="15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s="30" customFormat="1" ht="105">
      <c r="A7" s="20" t="s">
        <v>16</v>
      </c>
      <c r="B7" s="21">
        <v>1</v>
      </c>
      <c r="C7" s="22">
        <v>34661891000149</v>
      </c>
      <c r="D7" s="23" t="s">
        <v>17</v>
      </c>
      <c r="E7" s="24" t="s">
        <v>18</v>
      </c>
      <c r="F7" s="25" t="s">
        <v>19</v>
      </c>
      <c r="G7" s="26">
        <v>45387</v>
      </c>
      <c r="H7" s="27" t="s">
        <v>20</v>
      </c>
      <c r="I7" s="28">
        <v>15760</v>
      </c>
      <c r="J7" s="29">
        <v>45387</v>
      </c>
      <c r="K7" s="23" t="s">
        <v>21</v>
      </c>
      <c r="L7" s="28">
        <v>15760</v>
      </c>
      <c r="M7" s="27" t="s">
        <v>22</v>
      </c>
    </row>
    <row r="8" spans="1:13" ht="120">
      <c r="A8" s="20" t="s">
        <v>16</v>
      </c>
      <c r="B8" s="21">
        <v>2</v>
      </c>
      <c r="C8" s="21">
        <v>84111020000120</v>
      </c>
      <c r="D8" s="31" t="s">
        <v>23</v>
      </c>
      <c r="E8" s="32" t="s">
        <v>24</v>
      </c>
      <c r="F8" s="25" t="s">
        <v>25</v>
      </c>
      <c r="G8" s="33">
        <v>45392</v>
      </c>
      <c r="H8" s="34" t="s">
        <v>26</v>
      </c>
      <c r="I8" s="35">
        <v>7316</v>
      </c>
      <c r="J8" s="36">
        <v>45393</v>
      </c>
      <c r="K8" s="31" t="s">
        <v>21</v>
      </c>
      <c r="L8" s="28">
        <v>7316</v>
      </c>
      <c r="M8" s="34" t="s">
        <v>27</v>
      </c>
    </row>
    <row r="9" spans="1:13" ht="105">
      <c r="A9" s="20" t="s">
        <v>16</v>
      </c>
      <c r="B9" s="21">
        <v>3</v>
      </c>
      <c r="C9" s="37">
        <v>27985750000116</v>
      </c>
      <c r="D9" s="31" t="s">
        <v>28</v>
      </c>
      <c r="E9" s="38" t="s">
        <v>29</v>
      </c>
      <c r="F9" s="39" t="s">
        <v>30</v>
      </c>
      <c r="G9" s="33">
        <v>45392</v>
      </c>
      <c r="H9" s="34" t="s">
        <v>31</v>
      </c>
      <c r="I9" s="40">
        <v>4514.4399999999996</v>
      </c>
      <c r="J9" s="36">
        <v>45393</v>
      </c>
      <c r="K9" s="31" t="s">
        <v>21</v>
      </c>
      <c r="L9" s="28">
        <v>4514.4399999999996</v>
      </c>
      <c r="M9" s="34" t="s">
        <v>32</v>
      </c>
    </row>
    <row r="10" spans="1:13" ht="105">
      <c r="A10" s="20" t="s">
        <v>16</v>
      </c>
      <c r="B10" s="21">
        <v>4</v>
      </c>
      <c r="C10" s="37">
        <v>46844242000162</v>
      </c>
      <c r="D10" s="31" t="s">
        <v>33</v>
      </c>
      <c r="E10" s="41" t="s">
        <v>34</v>
      </c>
      <c r="F10" s="39" t="s">
        <v>35</v>
      </c>
      <c r="G10" s="33">
        <v>45392</v>
      </c>
      <c r="H10" s="34" t="s">
        <v>36</v>
      </c>
      <c r="I10" s="40">
        <v>11224.5</v>
      </c>
      <c r="J10" s="36">
        <v>45393</v>
      </c>
      <c r="K10" s="31" t="s">
        <v>21</v>
      </c>
      <c r="L10" s="28">
        <v>11224.5</v>
      </c>
      <c r="M10" s="34" t="s">
        <v>37</v>
      </c>
    </row>
    <row r="11" spans="1:13" ht="120">
      <c r="A11" s="20" t="s">
        <v>16</v>
      </c>
      <c r="B11" s="21">
        <v>5</v>
      </c>
      <c r="C11" s="37">
        <v>27985750000116</v>
      </c>
      <c r="D11" s="31" t="s">
        <v>28</v>
      </c>
      <c r="E11" s="41" t="s">
        <v>38</v>
      </c>
      <c r="F11" s="39" t="s">
        <v>39</v>
      </c>
      <c r="G11" s="33">
        <v>45392</v>
      </c>
      <c r="H11" s="34" t="s">
        <v>40</v>
      </c>
      <c r="I11" s="40">
        <v>20245</v>
      </c>
      <c r="J11" s="36">
        <v>45393</v>
      </c>
      <c r="K11" s="31" t="s">
        <v>21</v>
      </c>
      <c r="L11" s="28">
        <v>20245</v>
      </c>
      <c r="M11" s="34" t="s">
        <v>41</v>
      </c>
    </row>
    <row r="12" spans="1:13" ht="105">
      <c r="A12" s="20" t="s">
        <v>16</v>
      </c>
      <c r="B12" s="21">
        <v>6</v>
      </c>
      <c r="C12" s="37">
        <v>18125970000189</v>
      </c>
      <c r="D12" s="31" t="s">
        <v>42</v>
      </c>
      <c r="E12" s="41" t="s">
        <v>43</v>
      </c>
      <c r="F12" s="39" t="s">
        <v>44</v>
      </c>
      <c r="G12" s="33">
        <v>45392</v>
      </c>
      <c r="H12" s="34" t="s">
        <v>45</v>
      </c>
      <c r="I12" s="40">
        <v>900</v>
      </c>
      <c r="J12" s="36">
        <v>45393</v>
      </c>
      <c r="K12" s="31" t="s">
        <v>21</v>
      </c>
      <c r="L12" s="28">
        <f>889.2+10.8</f>
        <v>900</v>
      </c>
      <c r="M12" s="34" t="s">
        <v>46</v>
      </c>
    </row>
    <row r="13" spans="1:13" ht="105">
      <c r="A13" s="20" t="s">
        <v>16</v>
      </c>
      <c r="B13" s="21">
        <v>7</v>
      </c>
      <c r="C13" s="37">
        <v>84544469000181</v>
      </c>
      <c r="D13" s="31" t="s">
        <v>47</v>
      </c>
      <c r="E13" s="38" t="s">
        <v>48</v>
      </c>
      <c r="F13" s="39" t="s">
        <v>49</v>
      </c>
      <c r="G13" s="33">
        <v>45393</v>
      </c>
      <c r="H13" s="34" t="s">
        <v>50</v>
      </c>
      <c r="I13" s="40">
        <v>2196.3200000000002</v>
      </c>
      <c r="J13" s="36">
        <v>45393</v>
      </c>
      <c r="K13" s="31" t="s">
        <v>21</v>
      </c>
      <c r="L13" s="28">
        <f>2086.5+109.82</f>
        <v>2196.3200000000002</v>
      </c>
      <c r="M13" s="34" t="s">
        <v>51</v>
      </c>
    </row>
    <row r="14" spans="1:13" ht="135">
      <c r="A14" s="20" t="s">
        <v>16</v>
      </c>
      <c r="B14" s="21">
        <v>8</v>
      </c>
      <c r="C14" s="37">
        <v>84111020000120</v>
      </c>
      <c r="D14" s="31" t="s">
        <v>23</v>
      </c>
      <c r="E14" s="41" t="s">
        <v>52</v>
      </c>
      <c r="F14" s="39" t="s">
        <v>53</v>
      </c>
      <c r="G14" s="33">
        <v>45393</v>
      </c>
      <c r="H14" s="34" t="s">
        <v>54</v>
      </c>
      <c r="I14" s="40">
        <v>4894.45</v>
      </c>
      <c r="J14" s="36">
        <v>45393</v>
      </c>
      <c r="K14" s="31" t="s">
        <v>21</v>
      </c>
      <c r="L14" s="28">
        <v>4894.45</v>
      </c>
      <c r="M14" s="34" t="s">
        <v>55</v>
      </c>
    </row>
    <row r="15" spans="1:13" s="30" customFormat="1" ht="132" customHeight="1">
      <c r="A15" s="20" t="s">
        <v>16</v>
      </c>
      <c r="B15" s="21">
        <v>9</v>
      </c>
      <c r="C15" s="21">
        <v>5340639000130</v>
      </c>
      <c r="D15" s="31" t="s">
        <v>56</v>
      </c>
      <c r="E15" s="42" t="s">
        <v>57</v>
      </c>
      <c r="F15" s="25" t="s">
        <v>58</v>
      </c>
      <c r="G15" s="33">
        <v>45394</v>
      </c>
      <c r="H15" s="34" t="s">
        <v>59</v>
      </c>
      <c r="I15" s="40">
        <v>1392.28</v>
      </c>
      <c r="J15" s="36">
        <v>45400</v>
      </c>
      <c r="K15" s="31" t="s">
        <v>21</v>
      </c>
      <c r="L15" s="40">
        <v>1392.28</v>
      </c>
      <c r="M15" s="34" t="s">
        <v>60</v>
      </c>
    </row>
    <row r="16" spans="1:13" s="30" customFormat="1" ht="120">
      <c r="A16" s="20" t="s">
        <v>16</v>
      </c>
      <c r="B16" s="21">
        <v>10</v>
      </c>
      <c r="C16" s="21">
        <v>5340639000130</v>
      </c>
      <c r="D16" s="31" t="s">
        <v>56</v>
      </c>
      <c r="E16" s="42" t="s">
        <v>61</v>
      </c>
      <c r="F16" s="25" t="s">
        <v>62</v>
      </c>
      <c r="G16" s="33">
        <v>45394</v>
      </c>
      <c r="H16" s="34" t="s">
        <v>63</v>
      </c>
      <c r="I16" s="40">
        <v>6420.84</v>
      </c>
      <c r="J16" s="36">
        <v>45400</v>
      </c>
      <c r="K16" s="31" t="s">
        <v>21</v>
      </c>
      <c r="L16" s="40">
        <v>6420.84</v>
      </c>
      <c r="M16" s="34" t="s">
        <v>60</v>
      </c>
    </row>
    <row r="17" spans="1:13" s="30" customFormat="1" ht="120">
      <c r="A17" s="20" t="s">
        <v>16</v>
      </c>
      <c r="B17" s="21">
        <v>11</v>
      </c>
      <c r="C17" s="21">
        <v>4431847000181</v>
      </c>
      <c r="D17" s="31" t="s">
        <v>64</v>
      </c>
      <c r="E17" s="32" t="s">
        <v>65</v>
      </c>
      <c r="F17" s="25" t="s">
        <v>66</v>
      </c>
      <c r="G17" s="33">
        <v>45397</v>
      </c>
      <c r="H17" s="34" t="s">
        <v>67</v>
      </c>
      <c r="I17" s="40">
        <v>60</v>
      </c>
      <c r="J17" s="36">
        <v>45400</v>
      </c>
      <c r="K17" s="31" t="s">
        <v>21</v>
      </c>
      <c r="L17" s="40">
        <f>0.72+59.28</f>
        <v>60</v>
      </c>
      <c r="M17" s="34" t="s">
        <v>68</v>
      </c>
    </row>
    <row r="18" spans="1:13" s="30" customFormat="1" ht="120">
      <c r="A18" s="20" t="s">
        <v>16</v>
      </c>
      <c r="B18" s="21">
        <v>12</v>
      </c>
      <c r="C18" s="21">
        <v>4431847000181</v>
      </c>
      <c r="D18" s="31" t="s">
        <v>64</v>
      </c>
      <c r="E18" s="32" t="s">
        <v>69</v>
      </c>
      <c r="F18" s="25" t="s">
        <v>70</v>
      </c>
      <c r="G18" s="33">
        <v>45397</v>
      </c>
      <c r="H18" s="34" t="s">
        <v>71</v>
      </c>
      <c r="I18" s="40">
        <v>90.6</v>
      </c>
      <c r="J18" s="36">
        <v>45400</v>
      </c>
      <c r="K18" s="31" t="s">
        <v>21</v>
      </c>
      <c r="L18" s="40">
        <f>1.09+89.51</f>
        <v>90.600000000000009</v>
      </c>
      <c r="M18" s="34" t="s">
        <v>68</v>
      </c>
    </row>
    <row r="19" spans="1:13" s="30" customFormat="1" ht="150">
      <c r="A19" s="20" t="s">
        <v>16</v>
      </c>
      <c r="B19" s="21">
        <v>13</v>
      </c>
      <c r="C19" s="21">
        <v>10614075000116</v>
      </c>
      <c r="D19" s="31" t="s">
        <v>72</v>
      </c>
      <c r="E19" s="32" t="s">
        <v>73</v>
      </c>
      <c r="F19" s="25" t="s">
        <v>74</v>
      </c>
      <c r="G19" s="33">
        <v>45397</v>
      </c>
      <c r="H19" s="34" t="s">
        <v>75</v>
      </c>
      <c r="I19" s="40">
        <v>407</v>
      </c>
      <c r="J19" s="36">
        <v>45400</v>
      </c>
      <c r="K19" s="31" t="s">
        <v>21</v>
      </c>
      <c r="L19" s="40">
        <v>407</v>
      </c>
      <c r="M19" s="34" t="s">
        <v>76</v>
      </c>
    </row>
    <row r="20" spans="1:13" s="30" customFormat="1" ht="105">
      <c r="A20" s="20" t="s">
        <v>16</v>
      </c>
      <c r="B20" s="21">
        <v>14</v>
      </c>
      <c r="C20" s="21">
        <v>27985750000116</v>
      </c>
      <c r="D20" s="31" t="s">
        <v>28</v>
      </c>
      <c r="E20" s="32" t="s">
        <v>77</v>
      </c>
      <c r="F20" s="25" t="s">
        <v>78</v>
      </c>
      <c r="G20" s="33">
        <v>45397</v>
      </c>
      <c r="H20" s="34" t="s">
        <v>79</v>
      </c>
      <c r="I20" s="40">
        <v>4390</v>
      </c>
      <c r="J20" s="36">
        <v>45400</v>
      </c>
      <c r="K20" s="31" t="s">
        <v>21</v>
      </c>
      <c r="L20" s="40">
        <v>4390</v>
      </c>
      <c r="M20" s="34" t="s">
        <v>80</v>
      </c>
    </row>
    <row r="21" spans="1:13" s="30" customFormat="1" ht="150">
      <c r="A21" s="20" t="s">
        <v>16</v>
      </c>
      <c r="B21" s="21">
        <v>15</v>
      </c>
      <c r="C21" s="21">
        <v>13482516000161</v>
      </c>
      <c r="D21" s="31" t="s">
        <v>81</v>
      </c>
      <c r="E21" s="32" t="s">
        <v>82</v>
      </c>
      <c r="F21" s="25" t="s">
        <v>83</v>
      </c>
      <c r="G21" s="33">
        <v>45400</v>
      </c>
      <c r="H21" s="34" t="s">
        <v>84</v>
      </c>
      <c r="I21" s="40">
        <v>3777</v>
      </c>
      <c r="J21" s="36">
        <v>45400</v>
      </c>
      <c r="K21" s="31" t="s">
        <v>21</v>
      </c>
      <c r="L21" s="40">
        <f>45.32+3731.68</f>
        <v>3777</v>
      </c>
      <c r="M21" s="34" t="s">
        <v>85</v>
      </c>
    </row>
    <row r="22" spans="1:13" s="30" customFormat="1" ht="120">
      <c r="A22" s="20" t="s">
        <v>16</v>
      </c>
      <c r="B22" s="21">
        <v>16</v>
      </c>
      <c r="C22" s="21">
        <v>84499755000172</v>
      </c>
      <c r="D22" s="31" t="s">
        <v>86</v>
      </c>
      <c r="E22" s="32" t="s">
        <v>87</v>
      </c>
      <c r="F22" s="25" t="s">
        <v>88</v>
      </c>
      <c r="G22" s="33">
        <v>45400</v>
      </c>
      <c r="H22" s="34" t="s">
        <v>89</v>
      </c>
      <c r="I22" s="40">
        <v>460</v>
      </c>
      <c r="J22" s="36">
        <v>45400</v>
      </c>
      <c r="K22" s="31" t="s">
        <v>21</v>
      </c>
      <c r="L22" s="40">
        <f>454.48+5.52</f>
        <v>460</v>
      </c>
      <c r="M22" s="34" t="s">
        <v>90</v>
      </c>
    </row>
    <row r="23" spans="1:13" s="30" customFormat="1" ht="105">
      <c r="A23" s="20" t="s">
        <v>16</v>
      </c>
      <c r="B23" s="21">
        <v>17</v>
      </c>
      <c r="C23" s="21">
        <v>40426345000126</v>
      </c>
      <c r="D23" s="31" t="s">
        <v>91</v>
      </c>
      <c r="E23" s="32" t="s">
        <v>92</v>
      </c>
      <c r="F23" s="25" t="s">
        <v>93</v>
      </c>
      <c r="G23" s="33">
        <v>45400</v>
      </c>
      <c r="H23" s="34" t="s">
        <v>94</v>
      </c>
      <c r="I23" s="40">
        <v>8428.65</v>
      </c>
      <c r="J23" s="36">
        <v>45401</v>
      </c>
      <c r="K23" s="31" t="s">
        <v>21</v>
      </c>
      <c r="L23" s="40">
        <v>8428.65</v>
      </c>
      <c r="M23" s="34" t="s">
        <v>95</v>
      </c>
    </row>
    <row r="24" spans="1:13" s="30" customFormat="1" ht="90">
      <c r="A24" s="20" t="s">
        <v>16</v>
      </c>
      <c r="B24" s="21">
        <v>18</v>
      </c>
      <c r="C24" s="21">
        <v>40426345000126</v>
      </c>
      <c r="D24" s="31" t="s">
        <v>91</v>
      </c>
      <c r="E24" s="32" t="s">
        <v>96</v>
      </c>
      <c r="F24" s="25" t="s">
        <v>97</v>
      </c>
      <c r="G24" s="33">
        <v>45400</v>
      </c>
      <c r="H24" s="34" t="s">
        <v>98</v>
      </c>
      <c r="I24" s="40">
        <v>2809.55</v>
      </c>
      <c r="J24" s="36">
        <v>45401</v>
      </c>
      <c r="K24" s="31" t="s">
        <v>21</v>
      </c>
      <c r="L24" s="40">
        <v>2809.55</v>
      </c>
      <c r="M24" s="34" t="s">
        <v>99</v>
      </c>
    </row>
    <row r="25" spans="1:13" s="30" customFormat="1" ht="120">
      <c r="A25" s="20" t="s">
        <v>16</v>
      </c>
      <c r="B25" s="21">
        <v>19</v>
      </c>
      <c r="C25" s="21">
        <v>13482516000161</v>
      </c>
      <c r="D25" s="31" t="s">
        <v>81</v>
      </c>
      <c r="E25" s="32" t="s">
        <v>100</v>
      </c>
      <c r="F25" s="25" t="s">
        <v>101</v>
      </c>
      <c r="G25" s="33">
        <v>45404</v>
      </c>
      <c r="H25" s="34" t="s">
        <v>102</v>
      </c>
      <c r="I25" s="40">
        <v>1259</v>
      </c>
      <c r="J25" s="36">
        <v>45404</v>
      </c>
      <c r="K25" s="31" t="s">
        <v>21</v>
      </c>
      <c r="L25" s="40">
        <f>15.1+1243.9</f>
        <v>1259</v>
      </c>
      <c r="M25" s="34" t="s">
        <v>103</v>
      </c>
    </row>
    <row r="26" spans="1:13" s="30" customFormat="1" ht="150">
      <c r="A26" s="20" t="s">
        <v>16</v>
      </c>
      <c r="B26" s="21">
        <v>20</v>
      </c>
      <c r="C26" s="21">
        <v>84499755000172</v>
      </c>
      <c r="D26" s="31" t="s">
        <v>86</v>
      </c>
      <c r="E26" s="32" t="s">
        <v>104</v>
      </c>
      <c r="F26" s="25" t="s">
        <v>105</v>
      </c>
      <c r="G26" s="33">
        <v>45404</v>
      </c>
      <c r="H26" s="34" t="s">
        <v>106</v>
      </c>
      <c r="I26" s="40">
        <v>460</v>
      </c>
      <c r="J26" s="36">
        <v>45404</v>
      </c>
      <c r="K26" s="31" t="s">
        <v>21</v>
      </c>
      <c r="L26" s="40">
        <f>5.52+454.48</f>
        <v>460</v>
      </c>
      <c r="M26" s="34" t="s">
        <v>107</v>
      </c>
    </row>
    <row r="27" spans="1:13" s="30" customFormat="1" ht="135">
      <c r="A27" s="20" t="s">
        <v>16</v>
      </c>
      <c r="B27" s="21">
        <v>21</v>
      </c>
      <c r="C27" s="21">
        <v>84655323000103</v>
      </c>
      <c r="D27" s="31" t="s">
        <v>108</v>
      </c>
      <c r="E27" s="32" t="s">
        <v>109</v>
      </c>
      <c r="F27" s="25" t="s">
        <v>110</v>
      </c>
      <c r="G27" s="33">
        <v>45404</v>
      </c>
      <c r="H27" s="34" t="s">
        <v>111</v>
      </c>
      <c r="I27" s="40">
        <v>17215</v>
      </c>
      <c r="J27" s="36">
        <v>45404</v>
      </c>
      <c r="K27" s="31" t="s">
        <v>21</v>
      </c>
      <c r="L27" s="40">
        <v>17215</v>
      </c>
      <c r="M27" s="34" t="s">
        <v>112</v>
      </c>
    </row>
    <row r="28" spans="1:13" s="30" customFormat="1" ht="135">
      <c r="A28" s="20" t="s">
        <v>16</v>
      </c>
      <c r="B28" s="21">
        <v>22</v>
      </c>
      <c r="C28" s="21">
        <v>45030413000157</v>
      </c>
      <c r="D28" s="31" t="s">
        <v>113</v>
      </c>
      <c r="E28" s="32" t="s">
        <v>114</v>
      </c>
      <c r="F28" s="25" t="s">
        <v>115</v>
      </c>
      <c r="G28" s="33">
        <v>45405</v>
      </c>
      <c r="H28" s="34" t="s">
        <v>116</v>
      </c>
      <c r="I28" s="40">
        <v>1129</v>
      </c>
      <c r="J28" s="36">
        <v>45405</v>
      </c>
      <c r="K28" s="31" t="s">
        <v>21</v>
      </c>
      <c r="L28" s="40">
        <v>1129</v>
      </c>
      <c r="M28" s="34" t="s">
        <v>117</v>
      </c>
    </row>
    <row r="29" spans="1:13" s="30" customFormat="1" ht="120">
      <c r="A29" s="20" t="s">
        <v>16</v>
      </c>
      <c r="B29" s="21">
        <v>23</v>
      </c>
      <c r="C29" s="21">
        <v>57142978000105</v>
      </c>
      <c r="D29" s="31" t="s">
        <v>118</v>
      </c>
      <c r="E29" s="32" t="s">
        <v>119</v>
      </c>
      <c r="F29" s="25" t="s">
        <v>120</v>
      </c>
      <c r="G29" s="33">
        <v>45405</v>
      </c>
      <c r="H29" s="34" t="s">
        <v>121</v>
      </c>
      <c r="I29" s="40">
        <v>100170.6</v>
      </c>
      <c r="J29" s="36">
        <v>45405</v>
      </c>
      <c r="K29" s="31" t="s">
        <v>21</v>
      </c>
      <c r="L29" s="40">
        <f>4808.19+95362.41</f>
        <v>100170.6</v>
      </c>
      <c r="M29" s="34" t="s">
        <v>122</v>
      </c>
    </row>
    <row r="30" spans="1:13">
      <c r="A30" s="43" t="s">
        <v>123</v>
      </c>
      <c r="B30" s="43"/>
      <c r="C30" s="44"/>
      <c r="D30" s="4"/>
      <c r="G30" s="45"/>
      <c r="H30" s="45"/>
      <c r="I30" s="45"/>
      <c r="J30" s="2"/>
      <c r="K30" s="4"/>
      <c r="M30" s="46"/>
    </row>
    <row r="31" spans="1:13" ht="15" customHeight="1">
      <c r="A31" s="47" t="s">
        <v>124</v>
      </c>
      <c r="B31" s="48"/>
      <c r="C31" s="49"/>
      <c r="D31" s="2"/>
      <c r="G31" s="4"/>
      <c r="H31" s="4"/>
      <c r="I31" s="4"/>
      <c r="J31" s="2"/>
      <c r="K31" s="50"/>
    </row>
    <row r="32" spans="1:13" ht="15" customHeight="1">
      <c r="A32" s="51" t="s">
        <v>125</v>
      </c>
      <c r="B32" s="51"/>
      <c r="C32" s="52"/>
      <c r="D32" s="51"/>
    </row>
    <row r="33" spans="1:4" ht="15" customHeight="1">
      <c r="A33" s="51" t="s">
        <v>126</v>
      </c>
      <c r="B33" s="51"/>
      <c r="C33" s="52"/>
      <c r="D33" s="51"/>
    </row>
    <row r="34" spans="1:4" ht="15" customHeight="1">
      <c r="A34" s="51" t="s">
        <v>127</v>
      </c>
      <c r="B34" s="51"/>
      <c r="C34" s="52"/>
      <c r="D34" s="2"/>
    </row>
    <row r="35" spans="1:4" ht="15" customHeight="1"/>
  </sheetData>
  <mergeCells count="1">
    <mergeCell ref="A2:M2"/>
  </mergeCells>
  <conditionalFormatting sqref="C9:C10 C13:C14">
    <cfRule type="cellIs" dxfId="11" priority="11" operator="between">
      <formula>111111111</formula>
      <formula>99999999999</formula>
    </cfRule>
    <cfRule type="cellIs" dxfId="10" priority="12" operator="between">
      <formula>111111111111</formula>
      <formula>99999999999999</formula>
    </cfRule>
  </conditionalFormatting>
  <conditionalFormatting sqref="C8">
    <cfRule type="cellIs" dxfId="9" priority="9" operator="between">
      <formula>111111111</formula>
      <formula>99999999999</formula>
    </cfRule>
    <cfRule type="cellIs" dxfId="8" priority="10" operator="between">
      <formula>111111111111</formula>
      <formula>99999999999999</formula>
    </cfRule>
  </conditionalFormatting>
  <conditionalFormatting sqref="C11">
    <cfRule type="cellIs" dxfId="7" priority="7" operator="between">
      <formula>111111111</formula>
      <formula>99999999999</formula>
    </cfRule>
    <cfRule type="cellIs" dxfId="6" priority="8" operator="between">
      <formula>111111111111</formula>
      <formula>99999999999999</formula>
    </cfRule>
  </conditionalFormatting>
  <conditionalFormatting sqref="C12">
    <cfRule type="cellIs" dxfId="5" priority="5" operator="between">
      <formula>111111111</formula>
      <formula>99999999999</formula>
    </cfRule>
    <cfRule type="cellIs" dxfId="4" priority="6" operator="between">
      <formula>111111111111</formula>
      <formula>99999999999999</formula>
    </cfRule>
  </conditionalFormatting>
  <conditionalFormatting sqref="C7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15:C29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E9" r:id="rId24"/>
    <hyperlink ref="E13" r:id="rId25"/>
    <hyperlink ref="E15" r:id="rId26"/>
    <hyperlink ref="E16" r:id="rId27"/>
  </hyperlinks>
  <pageMargins left="0.23622047244094491" right="0.23622047244094491" top="0.19685039370078741" bottom="0.19685039370078741" header="0.31496062992125984" footer="0.31496062992125984"/>
  <pageSetup paperSize="9" scale="41" fitToHeight="0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cp:lastPrinted>2024-05-16T12:53:47Z</cp:lastPrinted>
  <dcterms:created xsi:type="dcterms:W3CDTF">2024-05-16T12:50:45Z</dcterms:created>
  <dcterms:modified xsi:type="dcterms:W3CDTF">2024-05-16T12:54:07Z</dcterms:modified>
</cp:coreProperties>
</file>