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<sst xmlns="http://schemas.openxmlformats.org/spreadsheetml/2006/main" count="134" uniqueCount="69">
  <si>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</si>
  <si>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</si>
  <si>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</si>
  <si>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</si>
  <si>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</si>
  <si>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</si>
  <si>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</si>
  <si>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</si>
  <si>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</si>
  <si>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</si>
  <si>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</si>
  <si>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</si>
  <si>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</si>
  <si>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</si>
  <si>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</si>
  <si>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</si>
  <si>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</si>
  <si>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</si>
  <si>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</si>
  <si>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</si>
  <si>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</si>
  <si>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</si>
  <si>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</si>
  <si>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</si>
  <si>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</si>
  <si>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</si>
  <si>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</si>
  <si>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</si>
  <si>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</si>
  <si>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</si>
  <si>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</si>
  <si>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</si>
  <si>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</si>
  <si>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</si>
  <si>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</si>
  <si>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</si>
  <si>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</si>
  <si>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</si>
  <si>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</si>
  <si>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</si>
  <si>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</si>
  <si>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</si>
  <si>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</si>
  <si>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</si>
  <si>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</si>
  <si>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</si>
  <si>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</si>
  <si>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</si>
  <si>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</si>
  <si>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</si>
  <si>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</si>
  <si>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</si>
  <si>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</si>
  <si>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</si>
  <si>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</si>
  <si>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</si>
  <si>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</si>
  <si>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</si>
  <si>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</si>
  <si>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</si>
  <si>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</si>
  <si>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</si>
  <si>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</si>
  <si>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</si>
  <si>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</si>
  <si>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</si>
  <si>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</si>
  <si>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JUNHO/2023</t>
  </si>
  <si>
    <t>Data da última atualização:  04/07/2023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</si>
</sst>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80" zoomScaleNormal="80" zoomScaleSheetLayoutView="55" zoomScalePageLayoutView="0" workbookViewId="0" topLeftCell="A91">
      <selection activeCell="H38" sqref="H38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268750000</v>
      </c>
      <c r="C7" s="16">
        <f>SUM(C8:C19)</f>
        <v>17175518.2</v>
      </c>
      <c r="D7" s="16">
        <f>SUM(D8:D19)</f>
        <v>21007162.290000003</v>
      </c>
      <c r="E7" s="16">
        <f>SUM(E8:E19)</f>
        <v>30795121.729999997</v>
      </c>
      <c r="F7" s="16">
        <f>SUM(F8:F19)</f>
        <v>29615017.270000007</v>
      </c>
      <c r="G7" s="16">
        <f>SUM(G8:G19)</f>
        <v>29283976.830000002</v>
      </c>
      <c r="H7" s="16">
        <f>SUM(H8:H19)</f>
        <v>26033695.85</v>
      </c>
      <c r="I7" s="16"/>
      <c r="J7" s="16"/>
      <c r="K7" s="16"/>
      <c r="L7" s="16"/>
      <c r="M7" s="16"/>
      <c r="N7" s="16"/>
      <c r="O7" s="16">
        <f aca="true" t="shared" si="0" ref="O7:O39">SUM(C7:N7)</f>
        <v>153910492.17000002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/>
      <c r="J8" s="19"/>
      <c r="K8" s="19"/>
      <c r="L8" s="19"/>
      <c r="M8" s="19"/>
      <c r="N8" s="19"/>
      <c r="O8" s="19">
        <f t="shared" si="0"/>
        <v>816905.34</v>
      </c>
    </row>
    <row r="9" spans="1:15" s="6" customFormat="1" ht="30" customHeight="1">
      <c r="A9" s="17" t="s">
        <v>19</v>
      </c>
      <c r="B9" s="18">
        <v>3699000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/>
      <c r="J12" s="19"/>
      <c r="K12" s="19"/>
      <c r="L12" s="19"/>
      <c r="M12" s="19"/>
      <c r="N12" s="19"/>
      <c r="O12" s="19">
        <f t="shared" si="0"/>
        <v>59894.799999999996</v>
      </c>
    </row>
    <row r="13" spans="1:15" s="6" customFormat="1" ht="30" customHeight="1">
      <c r="A13" s="20" t="s">
        <v>22</v>
      </c>
      <c r="B13" s="21">
        <v>184708000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/>
      <c r="J13" s="19"/>
      <c r="K13" s="19"/>
      <c r="L13" s="19"/>
      <c r="M13" s="19"/>
      <c r="N13" s="19"/>
      <c r="O13" s="19">
        <f t="shared" si="0"/>
        <v>107078769.69</v>
      </c>
    </row>
    <row r="14" spans="1:15" s="7" customFormat="1" ht="30" customHeight="1">
      <c r="A14" s="20" t="s">
        <v>23</v>
      </c>
      <c r="B14" s="21">
        <f>2771000+35810000</f>
        <v>38581000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/>
      <c r="J14" s="18"/>
      <c r="K14" s="18"/>
      <c r="L14" s="18"/>
      <c r="M14" s="18"/>
      <c r="N14" s="18"/>
      <c r="O14" s="19">
        <f t="shared" si="0"/>
        <v>19229017.12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/>
      <c r="J15" s="18"/>
      <c r="K15" s="18"/>
      <c r="L15" s="18"/>
      <c r="M15" s="18"/>
      <c r="N15" s="18"/>
      <c r="O15" s="19">
        <f t="shared" si="0"/>
        <v>9412011.54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/>
      <c r="J16" s="19"/>
      <c r="K16" s="19"/>
      <c r="L16" s="19"/>
      <c r="M16" s="19"/>
      <c r="N16" s="19"/>
      <c r="O16" s="19">
        <f t="shared" si="0"/>
        <v>111907.22</v>
      </c>
    </row>
    <row r="17" spans="1:15" s="6" customFormat="1" ht="30" customHeight="1">
      <c r="A17" s="17" t="s">
        <v>26</v>
      </c>
      <c r="B17" s="18">
        <v>4200000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/>
      <c r="J17" s="19"/>
      <c r="K17" s="19"/>
      <c r="L17" s="19"/>
      <c r="M17" s="19"/>
      <c r="N17" s="19"/>
      <c r="O17" s="19">
        <f t="shared" si="0"/>
        <v>1688394.2</v>
      </c>
    </row>
    <row r="18" spans="1:15" s="6" customFormat="1" ht="30" customHeight="1">
      <c r="A18" s="17" t="s">
        <v>27</v>
      </c>
      <c r="B18" s="18">
        <v>19250000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/>
      <c r="J18" s="19"/>
      <c r="K18" s="19"/>
      <c r="L18" s="19"/>
      <c r="M18" s="19"/>
      <c r="N18" s="19"/>
      <c r="O18" s="19">
        <f t="shared" si="0"/>
        <v>15484123.5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/>
      <c r="J19" s="19"/>
      <c r="K19" s="19"/>
      <c r="L19" s="19"/>
      <c r="M19" s="19"/>
      <c r="N19" s="19"/>
      <c r="O19" s="19">
        <f t="shared" si="0"/>
        <v>29468.76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 aca="true" t="shared" si="1" ref="B21:G21">SUM(B22:B39)</f>
        <v>80862999.99999999</v>
      </c>
      <c r="C21" s="24">
        <f t="shared" si="1"/>
        <v>5737667.5600000005</v>
      </c>
      <c r="D21" s="24">
        <f t="shared" si="1"/>
        <v>4368599.9</v>
      </c>
      <c r="E21" s="24">
        <f t="shared" si="1"/>
        <v>5444993.59</v>
      </c>
      <c r="F21" s="24">
        <f t="shared" si="1"/>
        <v>6552872.83</v>
      </c>
      <c r="G21" s="24">
        <f t="shared" si="1"/>
        <v>11055282.97</v>
      </c>
      <c r="H21" s="24">
        <f>SUM(H22:H39)</f>
        <v>8334787.56</v>
      </c>
      <c r="I21" s="24"/>
      <c r="J21" s="24"/>
      <c r="K21" s="24"/>
      <c r="L21" s="24"/>
      <c r="M21" s="24"/>
      <c r="N21" s="24"/>
      <c r="O21" s="16">
        <f t="shared" si="0"/>
        <v>41494204.410000004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501686.46</v>
      </c>
      <c r="I22" s="21"/>
      <c r="J22" s="19"/>
      <c r="K22" s="19"/>
      <c r="L22" s="19"/>
      <c r="M22" s="19"/>
      <c r="N22" s="19"/>
      <c r="O22" s="19">
        <f t="shared" si="0"/>
        <v>501686.46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/>
      <c r="J23" s="19"/>
      <c r="K23" s="19"/>
      <c r="L23" s="19"/>
      <c r="M23" s="19"/>
      <c r="N23" s="19"/>
      <c r="O23" s="19">
        <f t="shared" si="0"/>
        <v>8779529.12</v>
      </c>
    </row>
    <row r="24" spans="1:15" s="6" customFormat="1" ht="30" customHeight="1">
      <c r="A24" s="20" t="s">
        <v>32</v>
      </c>
      <c r="B24" s="21">
        <v>742000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/>
      <c r="J24" s="19"/>
      <c r="K24" s="19"/>
      <c r="L24" s="19"/>
      <c r="M24" s="19"/>
      <c r="N24" s="19"/>
      <c r="O24" s="19">
        <f t="shared" si="0"/>
        <v>525765.49</v>
      </c>
    </row>
    <row r="25" spans="1:15" s="6" customFormat="1" ht="30" customHeight="1">
      <c r="A25" s="20" t="s">
        <v>33</v>
      </c>
      <c r="B25" s="21">
        <v>1829500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/>
      <c r="J25" s="19"/>
      <c r="K25" s="19"/>
      <c r="L25" s="19"/>
      <c r="M25" s="19"/>
      <c r="N25" s="19"/>
      <c r="O25" s="19">
        <f t="shared" si="0"/>
        <v>260920.66</v>
      </c>
    </row>
    <row r="26" spans="1:15" s="6" customFormat="1" ht="30" customHeight="1">
      <c r="A26" s="20" t="s">
        <v>34</v>
      </c>
      <c r="B26" s="21">
        <v>46500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1014750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/>
      <c r="J28" s="19"/>
      <c r="K28" s="19"/>
      <c r="L28" s="19"/>
      <c r="M28" s="19"/>
      <c r="N28" s="19"/>
      <c r="O28" s="19">
        <f t="shared" si="0"/>
        <v>289245.98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3285000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/>
      <c r="J30" s="19"/>
      <c r="K30" s="19"/>
      <c r="L30" s="19"/>
      <c r="M30" s="19"/>
      <c r="N30" s="19"/>
      <c r="O30" s="19">
        <f t="shared" si="0"/>
        <v>1942643.7900000003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/>
      <c r="J31" s="19"/>
      <c r="K31" s="19"/>
      <c r="L31" s="19"/>
      <c r="M31" s="19"/>
      <c r="N31" s="19"/>
      <c r="O31" s="19">
        <f t="shared" si="0"/>
        <v>1156638.06</v>
      </c>
    </row>
    <row r="32" spans="1:15" s="6" customFormat="1" ht="30" customHeight="1">
      <c r="A32" s="20" t="s">
        <v>40</v>
      </c>
      <c r="B32" s="21">
        <v>11160232.05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/>
      <c r="J32" s="19"/>
      <c r="K32" s="19"/>
      <c r="L32" s="19"/>
      <c r="M32" s="19"/>
      <c r="N32" s="19"/>
      <c r="O32" s="19">
        <f t="shared" si="0"/>
        <v>2242716.1399999997</v>
      </c>
    </row>
    <row r="33" spans="1:15" s="6" customFormat="1" ht="30" customHeight="1">
      <c r="A33" s="20" t="s">
        <v>41</v>
      </c>
      <c r="B33" s="21">
        <v>6658200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/>
      <c r="J33" s="19"/>
      <c r="K33" s="19"/>
      <c r="L33" s="19"/>
      <c r="M33" s="19"/>
      <c r="N33" s="19"/>
      <c r="O33" s="19">
        <f t="shared" si="0"/>
        <v>2236260.23</v>
      </c>
    </row>
    <row r="34" spans="1:15" s="6" customFormat="1" ht="30" customHeight="1">
      <c r="A34" s="20" t="s">
        <v>42</v>
      </c>
      <c r="B34" s="21">
        <v>22688067.6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/>
      <c r="J34" s="19"/>
      <c r="K34" s="19"/>
      <c r="L34" s="19"/>
      <c r="M34" s="19"/>
      <c r="N34" s="19"/>
      <c r="O34" s="19">
        <f t="shared" si="0"/>
        <v>10522811.379999999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/>
      <c r="J35" s="19"/>
      <c r="K35" s="19"/>
      <c r="L35" s="19"/>
      <c r="M35" s="19"/>
      <c r="N35" s="19"/>
      <c r="O35" s="19">
        <f t="shared" si="0"/>
        <v>10877.51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/>
      <c r="J36" s="19"/>
      <c r="K36" s="19"/>
      <c r="L36" s="19"/>
      <c r="M36" s="19"/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13395629.71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/>
      <c r="J37" s="19"/>
      <c r="K37" s="19"/>
      <c r="L37" s="19"/>
      <c r="M37" s="19"/>
      <c r="N37" s="19"/>
      <c r="O37" s="19">
        <f>SUM(C37:N37)</f>
        <v>12953959.14</v>
      </c>
    </row>
    <row r="38" spans="1:15" s="6" customFormat="1" ht="30" customHeight="1">
      <c r="A38" s="20" t="s">
        <v>44</v>
      </c>
      <c r="B38" s="21"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/>
      <c r="J38" s="19"/>
      <c r="K38" s="19"/>
      <c r="L38" s="19"/>
      <c r="M38" s="19"/>
      <c r="N38" s="19"/>
      <c r="O38" s="19">
        <f>SUM(C38:N38)</f>
        <v>45018.560000000005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60192000</v>
      </c>
      <c r="C41" s="26">
        <f aca="true" t="shared" si="2" ref="C41:H41">SUM(C42:C48)</f>
        <v>0</v>
      </c>
      <c r="D41" s="26">
        <f t="shared" si="2"/>
        <v>196432.82</v>
      </c>
      <c r="E41" s="26">
        <f t="shared" si="2"/>
        <v>16780.75</v>
      </c>
      <c r="F41" s="26">
        <f t="shared" si="2"/>
        <v>30398.9</v>
      </c>
      <c r="G41" s="26">
        <f t="shared" si="2"/>
        <v>59829.59</v>
      </c>
      <c r="H41" s="26">
        <f t="shared" si="2"/>
        <v>82844.18000000001</v>
      </c>
      <c r="I41" s="26"/>
      <c r="J41" s="26"/>
      <c r="K41" s="26"/>
      <c r="L41" s="26"/>
      <c r="M41" s="26"/>
      <c r="N41" s="26"/>
      <c r="O41" s="16">
        <f aca="true" t="shared" si="3" ref="O41:O48">SUM(C41:N41)</f>
        <v>386286.24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/>
      <c r="J42" s="19"/>
      <c r="K42" s="19"/>
      <c r="L42" s="19"/>
      <c r="M42" s="19"/>
      <c r="N42" s="19"/>
      <c r="O42" s="19">
        <f t="shared" si="3"/>
        <v>1684.52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/>
      <c r="J43" s="19"/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9047973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/>
      <c r="J44" s="19"/>
      <c r="K44" s="19"/>
      <c r="L44" s="19"/>
      <c r="M44" s="19"/>
      <c r="N44" s="19"/>
      <c r="O44" s="19">
        <f t="shared" si="3"/>
        <v>177270.15</v>
      </c>
    </row>
    <row r="45" spans="1:15" s="6" customFormat="1" ht="30" customHeight="1">
      <c r="A45" s="17" t="s">
        <v>51</v>
      </c>
      <c r="B45" s="18">
        <v>33955000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9"/>
      <c r="K45" s="19"/>
      <c r="L45" s="19"/>
      <c r="M45" s="23"/>
      <c r="N45" s="23"/>
      <c r="O45" s="19">
        <f t="shared" si="3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/>
      <c r="J46" s="19"/>
      <c r="K46" s="19"/>
      <c r="L46" s="19"/>
      <c r="M46" s="23"/>
      <c r="N46" s="23"/>
      <c r="O46" s="19">
        <f t="shared" si="3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/>
      <c r="J47" s="26"/>
      <c r="K47" s="26"/>
      <c r="L47" s="26"/>
      <c r="M47" s="26"/>
      <c r="N47" s="26"/>
      <c r="O47" s="16">
        <f t="shared" si="3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9"/>
      <c r="K48" s="19"/>
      <c r="L48" s="19"/>
      <c r="M48" s="23"/>
      <c r="N48" s="23"/>
      <c r="O48" s="19">
        <f t="shared" si="3"/>
        <v>0</v>
      </c>
    </row>
    <row r="49" spans="1:15" s="9" customFormat="1" ht="25.5" customHeight="1">
      <c r="A49" s="31" t="s">
        <v>54</v>
      </c>
      <c r="B49" s="24">
        <f aca="true" t="shared" si="4" ref="B49:H49">SUM(B7+B21+B41+B47)</f>
        <v>410815000</v>
      </c>
      <c r="C49" s="24">
        <f t="shared" si="4"/>
        <v>22913185.759999998</v>
      </c>
      <c r="D49" s="24">
        <f t="shared" si="4"/>
        <v>25572195.010000005</v>
      </c>
      <c r="E49" s="24">
        <f t="shared" si="4"/>
        <v>36256896.06999999</v>
      </c>
      <c r="F49" s="24">
        <f t="shared" si="4"/>
        <v>36198289.00000001</v>
      </c>
      <c r="G49" s="24">
        <f t="shared" si="4"/>
        <v>40399089.39000001</v>
      </c>
      <c r="H49" s="24">
        <f t="shared" si="4"/>
        <v>34451327.59</v>
      </c>
      <c r="I49" s="24"/>
      <c r="J49" s="24"/>
      <c r="K49" s="24"/>
      <c r="L49" s="24"/>
      <c r="M49" s="24"/>
      <c r="N49" s="24"/>
      <c r="O49" s="24">
        <f>SUM(C49:N49)</f>
        <v>195790982.82000002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5" ref="B60:H60">SUM(B61:B75)</f>
        <v>172000</v>
      </c>
      <c r="C60" s="24">
        <f t="shared" si="5"/>
        <v>0</v>
      </c>
      <c r="D60" s="24">
        <f t="shared" si="5"/>
        <v>0</v>
      </c>
      <c r="E60" s="24">
        <f t="shared" si="5"/>
        <v>0</v>
      </c>
      <c r="F60" s="24">
        <f t="shared" si="5"/>
        <v>0</v>
      </c>
      <c r="G60" s="24">
        <f t="shared" si="5"/>
        <v>0</v>
      </c>
      <c r="H60" s="24">
        <f t="shared" si="5"/>
        <v>0</v>
      </c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 aca="true" t="shared" si="6" ref="B77:H77">SUM(B78:B84)</f>
        <v>68000</v>
      </c>
      <c r="C77" s="26">
        <f t="shared" si="6"/>
        <v>0</v>
      </c>
      <c r="D77" s="26">
        <f t="shared" si="6"/>
        <v>0</v>
      </c>
      <c r="E77" s="26">
        <f t="shared" si="6"/>
        <v>0</v>
      </c>
      <c r="F77" s="26">
        <f t="shared" si="6"/>
        <v>0</v>
      </c>
      <c r="G77" s="26">
        <f t="shared" si="6"/>
        <v>0</v>
      </c>
      <c r="H77" s="26">
        <f t="shared" si="6"/>
        <v>0</v>
      </c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26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26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26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7" ref="B86:G86">SUM(B87)</f>
        <v>10000</v>
      </c>
      <c r="C86" s="26">
        <f t="shared" si="7"/>
        <v>0</v>
      </c>
      <c r="D86" s="26">
        <f t="shared" si="7"/>
        <v>0</v>
      </c>
      <c r="E86" s="26">
        <f t="shared" si="7"/>
        <v>0</v>
      </c>
      <c r="F86" s="26">
        <f t="shared" si="7"/>
        <v>0</v>
      </c>
      <c r="G86" s="26">
        <f t="shared" si="7"/>
        <v>0</v>
      </c>
      <c r="H86" s="26">
        <f>SUM(H87)</f>
        <v>0</v>
      </c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8" ref="B89:G89">B86+B77+B60</f>
        <v>250000</v>
      </c>
      <c r="C89" s="24">
        <f t="shared" si="8"/>
        <v>0</v>
      </c>
      <c r="D89" s="24">
        <f t="shared" si="8"/>
        <v>0</v>
      </c>
      <c r="E89" s="24">
        <f t="shared" si="8"/>
        <v>0</v>
      </c>
      <c r="F89" s="24">
        <f t="shared" si="8"/>
        <v>0</v>
      </c>
      <c r="G89" s="24">
        <f t="shared" si="8"/>
        <v>0</v>
      </c>
      <c r="H89" s="24">
        <f>H86+H77+H60</f>
        <v>0</v>
      </c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04/07/2023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9" ref="B99:H99">SUM(B100:B102)</f>
        <v>0</v>
      </c>
      <c r="C99" s="24">
        <f t="shared" si="9"/>
        <v>0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24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0" ref="B105:H105">SUM(B106)</f>
        <v>0</v>
      </c>
      <c r="C105" s="26">
        <f t="shared" si="10"/>
        <v>0</v>
      </c>
      <c r="D105" s="26">
        <f t="shared" si="10"/>
        <v>0</v>
      </c>
      <c r="E105" s="26">
        <f t="shared" si="10"/>
        <v>0</v>
      </c>
      <c r="F105" s="26">
        <f t="shared" si="10"/>
        <v>0</v>
      </c>
      <c r="G105" s="26">
        <f t="shared" si="10"/>
        <v>0</v>
      </c>
      <c r="H105" s="26">
        <f t="shared" si="10"/>
        <v>0</v>
      </c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1" ref="B109:G109">B105+B99</f>
        <v>0</v>
      </c>
      <c r="C109" s="24">
        <f t="shared" si="11"/>
        <v>0</v>
      </c>
      <c r="D109" s="24">
        <f t="shared" si="11"/>
        <v>0</v>
      </c>
      <c r="E109" s="24">
        <f t="shared" si="11"/>
        <v>0</v>
      </c>
      <c r="F109" s="24">
        <f t="shared" si="11"/>
        <v>0</v>
      </c>
      <c r="G109" s="24">
        <f t="shared" si="11"/>
        <v>0</v>
      </c>
      <c r="H109" s="24">
        <f>H105+H99</f>
        <v>0</v>
      </c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04/07/2023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2023-06-27T14:12:07Z</cp:lastPrinted>
  <dcterms:modified xsi:type="dcterms:W3CDTF">2023-07-04T14:32:58Z</dcterms:modified>
  <cp:category/>
  <cp:version/>
  <cp:contentType/>
  <cp:contentStatus/>
</cp:coreProperties>
</file>