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DOF\ANO 2023\TRANSPARÊNCIA\6 -  ORDEM CRONOLÓGICA DE PAGAMENTO\02.Fevereiro\"/>
    </mc:Choice>
  </mc:AlternateContent>
  <bookViews>
    <workbookView xWindow="0" yWindow="0" windowWidth="28800" windowHeight="11715"/>
  </bookViews>
  <sheets>
    <sheet name="Serviços" sheetId="1" r:id="rId1"/>
  </sheets>
  <externalReferences>
    <externalReference r:id="rId2"/>
  </externalReferences>
  <definedNames>
    <definedName name="_xlnm._FilterDatabase" localSheetId="0" hidden="1">Serviços!$D$6:$D$53</definedName>
    <definedName name="_xlnm.Print_Area" localSheetId="0">Serviços!$A$1:$M$59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5" i="1" l="1"/>
  <c r="L35" i="1"/>
  <c r="L31" i="1"/>
  <c r="L29" i="1"/>
  <c r="L28" i="1"/>
  <c r="L24" i="1"/>
  <c r="L17" i="1"/>
  <c r="L16" i="1"/>
  <c r="L12" i="1"/>
  <c r="A2" i="1"/>
</calcChain>
</file>

<file path=xl/sharedStrings.xml><?xml version="1.0" encoding="utf-8"?>
<sst xmlns="http://schemas.openxmlformats.org/spreadsheetml/2006/main" count="421" uniqueCount="257">
  <si>
    <t>ORDEM CRONOLÓGICA DE PAGAMENTOS – PGJ/AM</t>
  </si>
  <si>
    <r>
      <t xml:space="preserve">ORDEM CRONOLÓGICA DE PAGAMENTOS DE </t>
    </r>
    <r>
      <rPr>
        <b/>
        <sz val="14"/>
        <color theme="4" tint="-0.249977111117893"/>
        <rFont val="Arial"/>
        <family val="2"/>
      </rPr>
      <t>PRESTAÇÃO DE SERVIÇOS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</si>
  <si>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</si>
  <si>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</si>
  <si>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</si>
  <si>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</si>
  <si>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</si>
  <si>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</si>
  <si>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</si>
  <si>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</si>
  <si>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</si>
  <si>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</si>
  <si>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</si>
  <si>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</si>
  <si>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</si>
  <si>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FEVEREIRO</t>
  </si>
  <si>
    <t xml:space="preserve">02558157000162 </t>
  </si>
  <si>
    <t>TELEFONICA BRASIL S.A.</t>
  </si>
  <si>
    <t>Liquidação da NE n. 2022NE0000804-Pagamento do serv. de telefonia móvel, nos termos do CA nº 011/2018-MP/PGJ - 4º TA, referente ao mês de NOVEMBRO/2022, conforme Fatura nº 0345991343 e PI-SEI 2023.000413.</t>
  </si>
  <si>
    <t>Fatura nº 345991343</t>
  </si>
  <si>
    <t>174/2023</t>
  </si>
  <si>
    <t>-</t>
  </si>
  <si>
    <t>2023.000413</t>
  </si>
  <si>
    <t xml:space="preserve">04320180000140 </t>
  </si>
  <si>
    <t>SAAE SERVICO AUTONOMO DE AGUA E ESGOTOS DE ITACOAT</t>
  </si>
  <si>
    <t>Liquidação da NE n. 2022NE0001983-Pag. de serviços continuados de água potável, visando atender a unid. da PGJ/AM, na cidade de Itacoatiara/AM, conf. Fatura de Agosto/2022, CTNº 002/2022 e PI-SEI 2022.024959.</t>
  </si>
  <si>
    <t>Fatura nº 236005418</t>
  </si>
  <si>
    <t>175/2023</t>
  </si>
  <si>
    <t>2022.024959</t>
  </si>
  <si>
    <t>Liquidação da NE n. 2022NE0001983-Pag. da empresa especializada na prestação de serv. continuados de água potável, visando atender a unidades da PGJ/AM&amp;#8203; na cidade de Itacoatiara/AM, conforme Fat. de Dez/2022, CTNº 002/2022 e PI-SEI 2022.024959.</t>
  </si>
  <si>
    <t>Fatura nº 2360054112</t>
  </si>
  <si>
    <t>177/2023</t>
  </si>
  <si>
    <t xml:space="preserve">76535764000143 </t>
  </si>
  <si>
    <t>OI S.A.</t>
  </si>
  <si>
    <t>Liquidação da NE n. 2022NE0000080-Prest. de serv . telefonico fixo comutado - STFC, nas modalidades local, ref. ao mês de DEZ/2022, conf. FATURA N. : 0300039290926, Contrato nº 035/2018(5ºT.A) no PI-SEI 2022.024969.</t>
  </si>
  <si>
    <t>Fatura nº 300039290926</t>
  </si>
  <si>
    <t>181/2023</t>
  </si>
  <si>
    <t>2022.024969</t>
  </si>
  <si>
    <t>Liquidação da NE n. 2022NE0000080-Prest. de serv. telefonico fixo comutado - STFC, nas modalidades local, ref. ao mês de NOV/2022, conforme FATURA N. : 0300039285893 Contrato nº 035/2018(5ºT.A) e PI-SEI 2022.023091.</t>
  </si>
  <si>
    <t>Fatura nº 300039285893</t>
  </si>
  <si>
    <t>185/2023</t>
  </si>
  <si>
    <t>2022.023091</t>
  </si>
  <si>
    <t xml:space="preserve">35486862000150 </t>
  </si>
  <si>
    <t>MOVLEADS AGENCIA DE MARKETING DIGITAL LTDA.</t>
  </si>
  <si>
    <t>Liquidação da NE nº 2022NE0002331--Contrat. de empresa especializada na prest. de serv. técnicos especializados em design gráf. e edit. de public, e outros materiais, para suprir as necessid. da PGJ/AM, conf. C.A nº030/22 e  NF-e nº 68 e PI-SEI 2022.02499</t>
  </si>
  <si>
    <t>68/2022</t>
  </si>
  <si>
    <t>197/2023</t>
  </si>
  <si>
    <t>2022.024994</t>
  </si>
  <si>
    <t xml:space="preserve">86781069000115 </t>
  </si>
  <si>
    <t>ZENITE INFORMAÇAO E CONSULTORIA S/A</t>
  </si>
  <si>
    <t>Liquidação da NE nº 2022NE0002628 - Ref. a contratação de empresa para prestar curso "COMO CONDUZIR O PREGÃO E A CONCORRÊNCIA DE ACORDO COM A LEI Nº 14.133/2021 E A IN Nº 73/2022”, conforme NFS-e nº 25973 e SEI 2022.025082.</t>
  </si>
  <si>
    <t>25973/2022</t>
  </si>
  <si>
    <t>207/2023</t>
  </si>
  <si>
    <t>2022.025082</t>
  </si>
  <si>
    <t xml:space="preserve">04322541000197 </t>
  </si>
  <si>
    <t>CONSELHO REGIONAL DE ENGENHARIA E AGRONOMIA DO ESTADO DO AMAZONAS</t>
  </si>
  <si>
    <t>Liquidação da NE n. 2023NE0000234-PAG. DO CREA-AM, REF. PREST. DE SERV. DE EDIFICAÇÃO DAS PROMOTORIAS DE MANACAPURU/AM, CONF. DESPACHO 19.2023 E PI-SEI 2023.000376.</t>
  </si>
  <si>
    <t>Fatura nº 8305120194</t>
  </si>
  <si>
    <t>233/2023</t>
  </si>
  <si>
    <t>2023.000376</t>
  </si>
  <si>
    <t xml:space="preserve">08329433000105 </t>
  </si>
  <si>
    <t>GIBBOR BRASIL PUBLICIDADE E PROPAGANDA LTDA</t>
  </si>
  <si>
    <t>Liquidação da NE n. 2022NE0000820-Prest de serv. de public. dos atos ofic e notas de inter. público da PGJ/AM, em diário de grande circulação, no 1º T.A. ao CA n.º 011/21 - MP/PGJ,  referente a NOV/22, conf. NFS-e 2442 E PI-SEI 2022.024403.</t>
  </si>
  <si>
    <t>2442/2022</t>
  </si>
  <si>
    <t>234/2023</t>
  </si>
  <si>
    <t>2022.024403</t>
  </si>
  <si>
    <t xml:space="preserve">29118694000148 </t>
  </si>
  <si>
    <t>MAQUINE MANUTENÇÃO ELETRICA</t>
  </si>
  <si>
    <t>Liquidação da NE nº 2022NE0002629--Contrat. de empr. especializ. na prest. de serv. de engenh. p/ subst. dos acesso. inst. no poste de entra de energia, quais sejam muflas, elo fusível e cabos de entrada de energ. ,conf. nfs 114 e pi-sei 2022.024464.</t>
  </si>
  <si>
    <t>114/2022</t>
  </si>
  <si>
    <t>235/2023</t>
  </si>
  <si>
    <t>2022.024464</t>
  </si>
  <si>
    <t xml:space="preserve">12715889000172 </t>
  </si>
  <si>
    <t>CASA NOVA ENGENHARIA E CONSULTORIA LTDA  ME</t>
  </si>
  <si>
    <t>Liquidação da NE n. 2022NE0000859 - Referente a serviços de manutenção preventiva e corretiva da ETE da PGJ/AM, relativo a 7ª medição (dezembro/2022), conforme contrato 008/2021/PGJ, NFSe 15 e PI 2023.000089. (01 de 02)</t>
  </si>
  <si>
    <t>15/2023</t>
  </si>
  <si>
    <t>238/2023</t>
  </si>
  <si>
    <t>2023.000089</t>
  </si>
  <si>
    <t>Liquidação da NE n. 2022NE0000859 - Referente a serviços de manutenção preventiva e corretiva da ETE da PGJ/AM, relativo a 7ª medição (dezembro/2022), conforme contrato 008/2021/PGJ, NFSe 15 e PI 2023.000089. (02 de 02)</t>
  </si>
  <si>
    <t>239/2023</t>
  </si>
  <si>
    <t>Liquidação da NE n. 2023NE0000237 - Pagamento de ART (para registro) de Fiscalização do Contrato Administrativo n.º 034/2022-MP-PGJ (0952283) referente a Construção da Sede de Anori, ref. ao PI-SEI 2022.022881.</t>
  </si>
  <si>
    <t>Fatura nº 8305154819</t>
  </si>
  <si>
    <t>257/2023</t>
  </si>
  <si>
    <t>2022.022881</t>
  </si>
  <si>
    <t>02341467000120</t>
  </si>
  <si>
    <t>AMAZONAS ENERGIA S/A</t>
  </si>
  <si>
    <t>Liquidação da NE nº 2022NE0000052 - Referente a fornecimento de energia elétrica à Unidade Consumidora UC nº 623650-2, UNAD BH, conforme fatura 67537922 (DEZ/22) referente ao CA n.º 010/2021 - MP/PGJ e SEI 2023.000468.</t>
  </si>
  <si>
    <t>Fatura nº 67537922</t>
  </si>
  <si>
    <t>264/2023</t>
  </si>
  <si>
    <t>2023.000468</t>
  </si>
  <si>
    <t>Liquidação da NE nº 2022NE0000143 -Prest. do serv. de fornec. de energia elétrica dos Prédios Sede e Adm. Dez/2022, conforme fatura. agrupada, Contrato 002/2019, PI-SEI 2023.000470 (parte 1).</t>
  </si>
  <si>
    <t>Fatura nº 00869937/12/22</t>
  </si>
  <si>
    <t>265/2023</t>
  </si>
  <si>
    <t xml:space="preserve">2023.000470 </t>
  </si>
  <si>
    <t xml:space="preserve">11379887000197 </t>
  </si>
  <si>
    <t xml:space="preserve"> EFICAZ ASSESSORIA DE COMUNICAÇÃO LTDA</t>
  </si>
  <si>
    <t>Liquidação da NE n. 2022NE0000192-Prestação de serv. de Mailing e clipping jornalístico online (NOV/22), conf. NFS-e 1089 ref. ao Contrato Administrativo n.º 001/2022 - MP/PGJ e demais documentos no PI-SEI 2022.025054.</t>
  </si>
  <si>
    <t>1089/2022</t>
  </si>
  <si>
    <t>266/2023</t>
  </si>
  <si>
    <t>2022.025054</t>
  </si>
  <si>
    <t>Liquidação da NE nº 2023NE0000014 - Prest. do serv. de fornec. de energia elétrica dos Prédios Sede e Adm. Dez/2022, conforme fatura. agrupada, Contrato 002/2019, PI-SEI 2023.000470 (parte 2).</t>
  </si>
  <si>
    <t>267/2023</t>
  </si>
  <si>
    <t>Liquidação da NE nº 2023NE0000054-Contrat. de empresa especializ. na prestação de serv. téc. especializ. em design gráfico e editor. de public., e outros mat., para suprir as necessid. da PGJ/AM, conf. NF-e nº 74, Cont; 030/2022 E PI-SEI 2023.001804.</t>
  </si>
  <si>
    <t>74/2023</t>
  </si>
  <si>
    <t>272/2023</t>
  </si>
  <si>
    <t>2023.001804</t>
  </si>
  <si>
    <t>Liquidação da NE n. 2022NE0000820 - Referente a serviço de publicação dos atos oficiais e notas de interesse público da PGJ/AM, relativo a dezembro de 2022, conforme contrato 011/2021/PGJ - 1º T.A., NFSe 2598 e PI 2023.000801.</t>
  </si>
  <si>
    <t>2598/2023</t>
  </si>
  <si>
    <t>280/2023</t>
  </si>
  <si>
    <t>2023.000801</t>
  </si>
  <si>
    <t>Liquidação da NE n. 2023NE0000045 - Referente a serviço de publicação dos atos oficiais e notas de interesse público da PGJ/AM, relativo a dezembro de 2022, conforme contrato 011/2021/PGJ - 1º T.A., NFSe 2598 e PI 2023.000801.</t>
  </si>
  <si>
    <t>281/2023</t>
  </si>
  <si>
    <t>Liquidação da NE n. 2023NE0000008 - Referente a serviço de telefonia móvel, relativo a janeiro de 2023, conforme contrato 011/2018 - 4º TA, Fatura nº 0345991343 e PI 2023.002423.</t>
  </si>
  <si>
    <t>Fatura nº 0345991343</t>
  </si>
  <si>
    <t>282/2023</t>
  </si>
  <si>
    <t>2023.002423</t>
  </si>
  <si>
    <t xml:space="preserve">05885398000104 </t>
  </si>
  <si>
    <t>MAPROTEM MANAUS VIG. E PROTEÇAO ELET. MONITORADA LTDA</t>
  </si>
  <si>
    <t>Liquidação da NE nº 2022NE0000584-Prest. de serv. ref. a manut. preventiva e corretiva do Grupo Gerador que atende ao edifício anexo administ. da PGJ/AM - NOV/2022, conf. NFS-E 7942 e Contrato 006/2021, no PI-SEI 2022.025072.</t>
  </si>
  <si>
    <t>7942/2022</t>
  </si>
  <si>
    <t>285/2023</t>
  </si>
  <si>
    <t>2022.025072</t>
  </si>
  <si>
    <t>00492578000102</t>
  </si>
  <si>
    <t>VILA DA BARRA COM E REP E SERV DE DEDETIZACAO LTDA</t>
  </si>
  <si>
    <t>Liquidação da NE n. 2022NE0000722 - Referente a serviços de dedetização da PGJ/AM, relativo a dezembro de 2022, conforme contrato 020/2018/PGJ, NFSe 2358 e PI 2023.000054.</t>
  </si>
  <si>
    <t>2358/2023</t>
  </si>
  <si>
    <t>289/2023</t>
  </si>
  <si>
    <t>2023.000054</t>
  </si>
  <si>
    <t xml:space="preserve">03264927000127 </t>
  </si>
  <si>
    <t>MANAUS AMBIENTAL S.A</t>
  </si>
  <si>
    <t>Liquidação da NE n. 2023NE0000003 - Referente a fornecimento de água à PGJ/AM, relativo a novembro de 2022, conforme contrato 008/2021/PGJ, fatura agrupada 3891356 e PI 2022.024327.</t>
  </si>
  <si>
    <t>Fatura nº 3891356</t>
  </si>
  <si>
    <t>291/2023</t>
  </si>
  <si>
    <t>2022.024327</t>
  </si>
  <si>
    <t xml:space="preserve">07273545000110 </t>
  </si>
  <si>
    <t>DAHORA PUBLICIADE, SERVIÇOS GRAFICOS E EVENTOS EIRELI</t>
  </si>
  <si>
    <t>Liquidação da NE n. 2022NE0001259 - Referente a aquisição de serviços gráficos para a realização do XVIII Concurso de Juri Simulado do MPAM, conforme PE Nº 4.010/2020-CPL/MP/PGJ, NFSe 448 e PI 2023.001285.</t>
  </si>
  <si>
    <t>448/2022</t>
  </si>
  <si>
    <t>294/2023</t>
  </si>
  <si>
    <t>2023.001285</t>
  </si>
  <si>
    <t xml:space="preserve">33179565000137 </t>
  </si>
  <si>
    <t>SENCINET BRASIL SERVICOS DE TELECOMUNICACOES LTDA</t>
  </si>
  <si>
    <t>Liquidação da NE n. 2022NE0001566-Parcela Prest. Serv. Comunicação de Dados e Circuito Dedicado de Com.Dados, ref. ao mês de Dez/2022, nos termos do 1° T.A. CA 022/2021-MP/PGJ, conf. Fat. 6560 e PI-SEI 2023.000159.</t>
  </si>
  <si>
    <t>6560/2023</t>
  </si>
  <si>
    <t>296/2023</t>
  </si>
  <si>
    <t>2023.000159</t>
  </si>
  <si>
    <t xml:space="preserve">04301769000109 </t>
  </si>
  <si>
    <t>FUNDO DE MODERNIZAÇÃO E REAPARELHAMENTO DO PODER JUDICIARIO ESTADUAL</t>
  </si>
  <si>
    <t>Liquidação da NE n. 2022NE0000711-Pagamento de Cessão onerosa de espaços do Tribunal de Justiça do Amazonas, ref. aos meses de NOV/2022 e DEZ/2022, conf. documentos presentes no PI-SEI 2023.000816.</t>
  </si>
  <si>
    <t>Memorando nº 7/2023</t>
  </si>
  <si>
    <t>300/2023</t>
  </si>
  <si>
    <t>2023.000816</t>
  </si>
  <si>
    <t xml:space="preserve">10181964000137 </t>
  </si>
  <si>
    <t>OCA  VIAGENS E TURISMO DA AMAZONIA LIMITADA</t>
  </si>
  <si>
    <t>Liquidação da NE n. 2022NE0001696-Contrat. de empresa especializ. para prest. de serv. de viagens, para esta/ PGJ em DEZ/22, conf. fatura 57476 - DEZ/22, cont. 016/2022 e PI-SEI 2023.000123.</t>
  </si>
  <si>
    <t>Fatura nº 57476</t>
  </si>
  <si>
    <t>303/2023</t>
  </si>
  <si>
    <t>2023.000123</t>
  </si>
  <si>
    <t xml:space="preserve">08584308000133 </t>
  </si>
  <si>
    <t>ECOSEGM E CONSULTORIA AMBIENTAL LTDA ME</t>
  </si>
  <si>
    <t>Liquidação da NE nº 2022NE0000242-Prest. de serv. de análises laborat. da qualid dos efluentes -ETE, conf. NFS N.º 3366, 6ª medição, e Contrato 003/2020/2º TA no PI-SEI 2023.001997.</t>
  </si>
  <si>
    <t>3366/2023</t>
  </si>
  <si>
    <t>304/2023</t>
  </si>
  <si>
    <t>2023.001997</t>
  </si>
  <si>
    <t xml:space="preserve">00604122000197 </t>
  </si>
  <si>
    <t>TRIVALE INSTITUICAO DE PAGAMENTO LTDA</t>
  </si>
  <si>
    <t xml:space="preserve">Liquidação da NE nº 2023NE0000017 - Referente a serviço de administração, gerenciamento e fornecimento de vale alimentação de servidores ativos da PGJ/AM, relativo a JAN/23, conforme contrato nº 015/2020/PGJ, NFSe nº 2035355/2023 e SEI 2023.001795. </t>
  </si>
  <si>
    <t>2035355/2023</t>
  </si>
  <si>
    <t>316/2023</t>
  </si>
  <si>
    <t>2023.001795</t>
  </si>
  <si>
    <t xml:space="preserve">04406195000125 </t>
  </si>
  <si>
    <t>COSAMA COMPANHIA DE SANEAMENTO DO AMAZONAS</t>
  </si>
  <si>
    <t>Liquidação da NE n. 2022NE0002275 - Referente a consumo de água das Unidades de Autazes, Carauari, Codajás, Juruá e Tabatinga, relativo a dezembro de 2022, conforme contrato 006/MPAM/PGJ, Fatura 10204943/122022-8 e PI 2023.000684.</t>
  </si>
  <si>
    <t>Fatura nº 10204943</t>
  </si>
  <si>
    <t>318/2023</t>
  </si>
  <si>
    <t>2023.000684</t>
  </si>
  <si>
    <t>EFICAZ ASSESSORIA DE COMUNICAÇÃO LTDA</t>
  </si>
  <si>
    <t>Liquidação da NE n. 2023NE0000049-Contratação de empresa especializada na prest. de serv. de Mailing e clipping jornalístico online, ref. ao mês de JAN/2022, nos termos do C.A. 001/2022-MP/PGJ, conf. NFS-e 1105 e PI-SEI 2023.002247.</t>
  </si>
  <si>
    <t>1105/2023</t>
  </si>
  <si>
    <t>319/2023</t>
  </si>
  <si>
    <t>2023.002247</t>
  </si>
  <si>
    <t xml:space="preserve">04407920000180 </t>
  </si>
  <si>
    <t>PRODAM PROCESSAMENTO DE DADOS AMAZONAS AS</t>
  </si>
  <si>
    <t>Liquidação da NE n. 2022NE0000198 - Referente a Serviço de Execução de sistemas PRODAM-RH e acessórios, relativo a dezembro de 2022, conforme contrato 003/2019/PGJ - 4º TA, NFSe 34605 e PI 2023.000149.</t>
  </si>
  <si>
    <t>34605/2023</t>
  </si>
  <si>
    <t>320/2023</t>
  </si>
  <si>
    <t>2023.000149</t>
  </si>
  <si>
    <t xml:space="preserve">07244008000223 </t>
  </si>
  <si>
    <t>EYES NWHERE SISTEMAS INTELIGENTES DE IMAGEM LTDA</t>
  </si>
  <si>
    <t>Liquidação da NE n. 2023NE0000034 - Referente a serviços de acesso dedicado à Internet com proteção Anti-DDoS, relativo a janeiro de 2023, conforme contrato 033/2021MP/PGJ 1º T.A., NFSe 406 e PI 2023.002633.</t>
  </si>
  <si>
    <t>406/2023</t>
  </si>
  <si>
    <t>321/2023</t>
  </si>
  <si>
    <t>2023.002633</t>
  </si>
  <si>
    <t>Liquidação da NE n. 2023NE0000025 - Referente a serviços de conectividade ponto a ponto em fibra óptica, relativo a janeiro de 2023, conforme contrato 001/2021/PGJ, NFSe 405 e PI 2023.002634.</t>
  </si>
  <si>
    <t>405/2023</t>
  </si>
  <si>
    <t>325/2023</t>
  </si>
  <si>
    <t>2023.002634</t>
  </si>
  <si>
    <t xml:space="preserve">00492578000102 </t>
  </si>
  <si>
    <t>Liquidação da NE n. 2023NE0000039 - Referente a serviços de dedetização da PGJ/AM, relativo a janeiro de 2023, conforme contrato 020/2018/PGJ - 4º TA, NFSe 2390 e PI 2023.002147.</t>
  </si>
  <si>
    <t>2390/2023</t>
  </si>
  <si>
    <t>329/2023</t>
  </si>
  <si>
    <t>2023.002147</t>
  </si>
  <si>
    <t>Liquidação da NE n. 2022NE0000192 - Referente a prestação de serviços de mailing e clipping jornalístico online, relativo a dezembro de 2022, conforme contrato 001/2022/PGJ, NFSe 1097 e PI 2023.000079.</t>
  </si>
  <si>
    <t>1097/2023</t>
  </si>
  <si>
    <t>331/2023</t>
  </si>
  <si>
    <t>2023.000079</t>
  </si>
  <si>
    <t>332/2023</t>
  </si>
  <si>
    <t>Liquidação da NE n. 2022NE0000063 - Referente a serviço de conectividade ponto a ponto, relativo a dezembro de 2022, conforme contrato 001/2021/PGJ, NFSe 7 e PI 2023.000098.</t>
  </si>
  <si>
    <t>007/2023</t>
  </si>
  <si>
    <t>335/2023</t>
  </si>
  <si>
    <t>2023.000098</t>
  </si>
  <si>
    <t xml:space="preserve">10602740000151 </t>
  </si>
  <si>
    <t xml:space="preserve"> ELEVADORES BRASIL LTDA - EPP</t>
  </si>
  <si>
    <t>Liquidação da NE n. 2022NE0000191 - Referente a serviços de manutenção preventiva e corretiva nos elevadores da PGJ/AM, relativo a dezembro de 2022, conforme contrato 004/2018-MP/PGJ - 5º TA, NFSe 4669 e PI 2023.001799.</t>
  </si>
  <si>
    <t>4669/2023</t>
  </si>
  <si>
    <t>338/2023</t>
  </si>
  <si>
    <t>2023.001799</t>
  </si>
  <si>
    <t>Liquidação da NE n. 2022NE0000191 - Referente a serviços de manutenção preventiva e corretiva nos elevadores da PGJ/AM, relativo a novembro de 2022, conforme contrato 004/2018-MP/PGJ - 5º TA, NFSe 4668 e PI 2023.001784.</t>
  </si>
  <si>
    <t>4668/2023</t>
  </si>
  <si>
    <t>339/2023</t>
  </si>
  <si>
    <t>2023.001784</t>
  </si>
  <si>
    <t xml:space="preserve">02341467000120 </t>
  </si>
  <si>
    <t xml:space="preserve"> AMAZONAS ENERGIA S/A</t>
  </si>
  <si>
    <t xml:space="preserve">Liquidação da NE nº 2023NE0000014 - Referente a prestação do serviço de fornecimento de energia elétrica dos Prédios Sede e Administrativo, Jan/2023, conforme fatura agrupada, Contrato 002/2019 e SEI 2023.003250. </t>
  </si>
  <si>
    <t>Fatura nº 00869937/01/23</t>
  </si>
  <si>
    <t>367/2023</t>
  </si>
  <si>
    <t>2023.003250</t>
  </si>
  <si>
    <t>Liquidação da NE nº 2022NE0000051 - Referente a prestação do serviço de Fornecimento de energia elétrica para as UNADs da capital e interior, DEZ/2022, CA. nº 005/2021-MP/PGJ, conforme fatura agrupada UC 0086746-2 e SEI 2023.000471.</t>
  </si>
  <si>
    <t>Fatura nº 00867462/12/22</t>
  </si>
  <si>
    <t>372/2023</t>
  </si>
  <si>
    <t>2023.000471</t>
  </si>
  <si>
    <t>Liquidação da NE nº 2022NE0000052 - Referente a prestação do serviço de fornecimento de energia elétrica à UC nº 623650-2, UNAD-BH, conforme fatura 68728734 (JAN/23) referente ao C.A n.º 010/2021  e SEI 2023.003248.</t>
  </si>
  <si>
    <t>Fatura nº 68728734</t>
  </si>
  <si>
    <t>377/2023</t>
  </si>
  <si>
    <t>2023.003248</t>
  </si>
  <si>
    <t xml:space="preserve">12891300000197 </t>
  </si>
  <si>
    <t>JF TECNOLOGIA LTDA -ME</t>
  </si>
  <si>
    <t>Liquidação da NE n. 2023NE0000343 - Referente a serviços de sanitização das unidades do MINISTÉRIO PÚBLICO realizados nas unidades do Ministério Público, conforme contrato 010/2020 - 2º TA, NFSe 4760 e PI 2023.001017.</t>
  </si>
  <si>
    <t>4760/2022</t>
  </si>
  <si>
    <t>430/2023</t>
  </si>
  <si>
    <t>2023.001017</t>
  </si>
  <si>
    <t xml:space="preserve">02037069000115 </t>
  </si>
  <si>
    <t>G REFRIGERAÇAO COM E SERV DE REFRIGERAÇAO LTDA  ME</t>
  </si>
  <si>
    <t>Liquidação da NE n. 2022NE0002069 - Referente a serviços de manutenção preventiva e corretiva realizadas nesta PGJ/AM, relativo a dezembro de 2022, conforme contrato 025/2022, NFSe 2589 e PI 2023.000493.</t>
  </si>
  <si>
    <t>2589/2023</t>
  </si>
  <si>
    <t>439/2023</t>
  </si>
  <si>
    <t>2023.000493</t>
  </si>
  <si>
    <t>Fonte da informação: Sistema eletronico de informações (SEI) e sistema AFI. DOF/MPAM.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</si>
  <si>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</si>
  <si>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</si>
  <si>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</si>
  <si>
    <t>Pagamento Não Realizado</t>
  </si>
  <si>
    <t>Problemas com o sistema de pagamento</t>
  </si>
  <si>
    <t>Liquidação da NE n. 2023NE0000016 - Referente a serviços de limpeza e conservação à PGJ/AM, relativo a janeiro de 2023, conforme contrato 010/2020 - 2º TA, NFSe 4909 e PI 2023.002378.</t>
  </si>
  <si>
    <t>4909/2023</t>
  </si>
  <si>
    <t>436/2023</t>
  </si>
  <si>
    <t>2023.002378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</si>
</sst>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6]d/m/yyyy"/>
    <numFmt numFmtId="165" formatCode="_-&quot;R$ &quot;* #,##0.00_-;&quot;-R$ &quot;* #,##0.00_-;_-&quot;R$ &quot;* \-??_-;_-@_-"/>
  </numFmts>
  <fonts count="10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theme="4" tint="-0.249977111117893"/>
      <name val="Arial"/>
      <family val="2"/>
    </font>
    <font>
      <b/>
      <sz val="12"/>
      <color rgb="FFFFFFFF"/>
      <name val="Arial1"/>
      <charset val="1"/>
    </font>
    <font>
      <sz val="11"/>
      <name val="Calibri"/>
      <family val="2"/>
      <charset val="1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165" fontId="1" fillId="0" borderId="0" applyBorder="0" applyProtection="0"/>
    <xf numFmtId="0" fontId="2" fillId="0" borderId="0"/>
    <xf numFmtId="0" fontId="9" fillId="0" borderId="0" applyBorder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2" borderId="2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3" applyBorder="1" applyAlignment="1" applyProtection="1">
      <alignment wrapText="1"/>
    </xf>
    <xf numFmtId="0" fontId="9" fillId="0" borderId="2" xfId="3" applyBorder="1" applyAlignment="1" applyProtection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/>
    </xf>
    <xf numFmtId="165" fontId="8" fillId="0" borderId="2" xfId="1" applyFont="1" applyFill="1" applyBorder="1" applyAlignment="1" applyProtection="1">
      <alignment vertical="center"/>
    </xf>
    <xf numFmtId="0" fontId="8" fillId="0" borderId="0" xfId="0" applyFont="1" applyFill="1"/>
    <xf numFmtId="165" fontId="8" fillId="0" borderId="2" xfId="1" applyFont="1" applyFill="1" applyBorder="1" applyAlignment="1" applyProtection="1">
      <alignment vertical="center" wrapText="1"/>
    </xf>
    <xf numFmtId="0" fontId="8" fillId="0" borderId="2" xfId="3" applyFont="1" applyBorder="1" applyAlignment="1" applyProtection="1">
      <alignment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 wrapText="1"/>
    </xf>
    <xf numFmtId="0" fontId="9" fillId="0" borderId="2" xfId="3" applyBorder="1" applyAlignment="1">
      <alignment wrapText="1"/>
    </xf>
    <xf numFmtId="0" fontId="8" fillId="0" borderId="2" xfId="3" applyFont="1" applyBorder="1" applyAlignment="1">
      <alignment wrapText="1"/>
    </xf>
    <xf numFmtId="0" fontId="9" fillId="0" borderId="2" xfId="3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3" xfId="0" applyBorder="1"/>
    <xf numFmtId="0" fontId="8" fillId="0" borderId="3" xfId="0" applyFont="1" applyFill="1" applyBorder="1" applyAlignment="1">
      <alignment horizontal="center" vertical="center"/>
    </xf>
    <xf numFmtId="0" fontId="0" fillId="0" borderId="0" xfId="0" applyFill="1"/>
    <xf numFmtId="0" fontId="0" fillId="0" borderId="4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164" fontId="8" fillId="0" borderId="2" xfId="0" applyNumberFormat="1" applyFont="1" applyFill="1" applyBorder="1" applyAlignment="1">
      <alignment horizontal="center" vertical="center" wrapText="1"/>
    </xf>
    <xf numFmtId="49" fontId="3" fillId="0" borderId="0" xfId="2" applyNumberFormat="1" applyFont="1" applyAlignment="1">
      <alignment horizontal="right" vertical="center"/>
    </xf>
    <xf numFmtId="0" fontId="4" fillId="0" borderId="0" xfId="2" applyFont="1" applyAlignment="1">
      <alignment horizontal="left"/>
    </xf>
    <xf numFmtId="0" fontId="5" fillId="0" borderId="1" xfId="2" applyFont="1" applyBorder="1" applyAlignment="1">
      <alignment horizontal="left"/>
    </xf>
    <xf numFmtId="0" fontId="0" fillId="0" borderId="0" xfId="0" applyAlignment="1">
      <alignment horizontal="left"/>
    </xf>
    <xf numFmtId="0" fontId="9" fillId="0" borderId="2" xfId="3" applyBorder="1" applyAlignment="1" applyProtection="1">
      <alignment horizontal="left" vertical="center" wrapText="1"/>
    </xf>
    <xf numFmtId="165" fontId="8" fillId="0" borderId="2" xfId="1" applyFont="1" applyFill="1" applyBorder="1" applyAlignment="1" applyProtection="1">
      <alignment horizontal="center" vertical="center" wrapText="1"/>
    </xf>
  </cellXfs>
  <cellStyles count="4">
    <cellStyle name="Hiperlink" xfId="3" builtinId="8"/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961839" cy="82456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ORDEM_CRONOL&#211;GICA_%20DE_%20PAGAMENTOS_FEVEREI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s"/>
      <sheetName val="Locações"/>
      <sheetName val="Serviços"/>
      <sheetName val="Obras"/>
      <sheetName val="Plan1"/>
    </sheetNames>
    <sheetDataSet>
      <sheetData sheetId="0">
        <row r="2">
          <cell r="A2" t="str">
            <v>FEVEREIRO/2023</v>
          </cell>
        </row>
        <row r="59">
          <cell r="A59" t="str">
            <v>Data da última atualização: 01/03/2023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mpam.mp.br/images/Transpar%C3%AAncia_2023/Fevereiro/Notas_Fiscais/Servi%C3%A7os/NFS_6560_2023_SENCINET_84178.pdf" TargetMode="External"/><Relationship Id="rId21" Type="http://schemas.openxmlformats.org/officeDocument/2006/relationships/hyperlink" Target="https://www.mpam.mp.br/images/Transpar%C3%AAncia_2023/Fevereiro/Notas_Fiscais/Servi%C3%A7os/FATURA_0345991343_2023_TELEFONICA_78967.pdf" TargetMode="External"/><Relationship Id="rId42" Type="http://schemas.openxmlformats.org/officeDocument/2006/relationships/hyperlink" Target="https://www.mpam.mp.br/images/Transpar%C3%AAncia_2023/Fevereiro/Notas_Fiscais/Servi%C3%A7os/FATURA_00869937-01-23_2023_AMAZONAS_ENERGIA_736af.pdf" TargetMode="External"/><Relationship Id="rId47" Type="http://schemas.openxmlformats.org/officeDocument/2006/relationships/hyperlink" Target="https://www.mpam.mp.br/images/4_TA_%C3%A0_CT_n.%C2%BA_011-2018_-_MP-PGJ_b5ccc.pdf" TargetMode="External"/><Relationship Id="rId63" Type="http://schemas.openxmlformats.org/officeDocument/2006/relationships/hyperlink" Target="https://www.mpam.mp.br/images/5%C2%BA_TA_ao_CT_04-2018_-_MPE-PGJ_7a147.pdf" TargetMode="External"/><Relationship Id="rId68" Type="http://schemas.openxmlformats.org/officeDocument/2006/relationships/hyperlink" Target="https://www.mpam.mp.br/images/Contratos/2021/CONVENIOS/Termo_de_Cess%C3%A3o_Onerosa_de_Uso_n%C2%BA_001_2021_TJ_8e094.pdf" TargetMode="External"/><Relationship Id="rId84" Type="http://schemas.openxmlformats.org/officeDocument/2006/relationships/hyperlink" Target="https://www.mpam.mp.br/images/Contratos/2022/Carta_Contrato/CC_05-2022_MP_-_PGJ_596f4.pdf" TargetMode="External"/><Relationship Id="rId89" Type="http://schemas.openxmlformats.org/officeDocument/2006/relationships/hyperlink" Target="https://www.mpam.mp.br/images/Transpar%C3%AAncia_2023/Fevereiro/Notas_Fiscais/Servi%C3%A7os/NFS_4909_2023_JF_b26a0.pdf" TargetMode="External"/><Relationship Id="rId16" Type="http://schemas.openxmlformats.org/officeDocument/2006/relationships/hyperlink" Target="https://www.mpam.mp.br/images/Transpar%C3%AAncia_2023/Fevereiro/Notas_Fiscais/Servi%C3%A7os/NFS_1089_2022_EFICAZ_ba0f4.pdf" TargetMode="External"/><Relationship Id="rId11" Type="http://schemas.openxmlformats.org/officeDocument/2006/relationships/hyperlink" Target="https://www.mpam.mp.br/images/Transpar%C3%AAncia_2023/Fevereiro/Notas_Fiscais/Servi%C3%A7os/NFS_15_2023_CASA_NOVA_56026.pdf" TargetMode="External"/><Relationship Id="rId32" Type="http://schemas.openxmlformats.org/officeDocument/2006/relationships/hyperlink" Target="https://www.mpam.mp.br/images/Transpar%C3%AAncia_2023/Fevereiro/Notas_Fiscais/Servi%C3%A7os/NFS_1105_2023_EFICAZ_ab651.pdf" TargetMode="External"/><Relationship Id="rId37" Type="http://schemas.openxmlformats.org/officeDocument/2006/relationships/hyperlink" Target="https://www.mpam.mp.br/images/Transpar%C3%AAncia_2023/Fevereiro/Notas_Fiscais/Servi%C3%A7os/NFS_1097_2023_EFICAZ_2714f.pdf" TargetMode="External"/><Relationship Id="rId53" Type="http://schemas.openxmlformats.org/officeDocument/2006/relationships/hyperlink" Target="https://www.mpam.mp.br/images/3%C2%BA_TA_ao_CT_02-2019_-_MP-PGJ_92570.pdf" TargetMode="External"/><Relationship Id="rId58" Type="http://schemas.openxmlformats.org/officeDocument/2006/relationships/hyperlink" Target="https://www.mpam.mp.br/images/2_TA_%C3%A0_CC_n.%C2%BA_003-2020_-_MP-PGJ_76916.pdf" TargetMode="External"/><Relationship Id="rId74" Type="http://schemas.openxmlformats.org/officeDocument/2006/relationships/hyperlink" Target="https://www.mpam.mp.br/images/CC_n%C2%BA_008-2021-MP-PGJ_33452.pdf" TargetMode="External"/><Relationship Id="rId79" Type="http://schemas.openxmlformats.org/officeDocument/2006/relationships/hyperlink" Target="https://www.mpam.mp.br/images/CT_16-2022_-_MP-PGJ_2da83.pdf" TargetMode="External"/><Relationship Id="rId5" Type="http://schemas.openxmlformats.org/officeDocument/2006/relationships/hyperlink" Target="https://www.mpam.mp.br/images/Transpar%C3%AAncia_2023/Fevereiro/Notas_Fiscais/Servi%C3%A7os/FATURA_300039285893_2022_OI_30875.pdf" TargetMode="External"/><Relationship Id="rId90" Type="http://schemas.openxmlformats.org/officeDocument/2006/relationships/hyperlink" Target="https://www.mpam.mp.br/images/2%C2%BA_TA_ao_CT_n%C2%BA_10-2020_0d5e9.pdf" TargetMode="External"/><Relationship Id="rId14" Type="http://schemas.openxmlformats.org/officeDocument/2006/relationships/hyperlink" Target="https://www.mpam.mp.br/images/Transpar%C3%AAncia_2023/Fevereiro/Notas_Fiscais/Servi%C3%A7os/FATURA_67537922_2023_AMAZONAS_ENERGIA_e6105.pdf" TargetMode="External"/><Relationship Id="rId22" Type="http://schemas.openxmlformats.org/officeDocument/2006/relationships/hyperlink" Target="https://www.mpam.mp.br/images/Transpar%C3%AAncia_2023/Fevereiro/Notas_Fiscais/Servi%C3%A7os/NFS_7942_2022_MAPROTEM_7a53f.pdf" TargetMode="External"/><Relationship Id="rId27" Type="http://schemas.openxmlformats.org/officeDocument/2006/relationships/hyperlink" Target="https://www.mpam.mp.br/images/Transpar%C3%AAncia_2023/Fevereiro/Notas_Fiscais/Servi%C3%A7os/MEMORANDO_7_2023_TJ_70e67.pdf" TargetMode="External"/><Relationship Id="rId30" Type="http://schemas.openxmlformats.org/officeDocument/2006/relationships/hyperlink" Target="https://www.mpam.mp.br/images/Transpar%C3%AAncia_2023/Fevereiro/Notas_Fiscais/Servi%C3%A7os/NFS_2035355_2023_TRIVALE_8fd90.pdf" TargetMode="External"/><Relationship Id="rId35" Type="http://schemas.openxmlformats.org/officeDocument/2006/relationships/hyperlink" Target="https://www.mpam.mp.br/images/Transpar%C3%AAncia_2023/Fevereiro/Notas_Fiscais/Servi%C3%A7os/NFS_405_2023_EYES_94301.pdf" TargetMode="External"/><Relationship Id="rId43" Type="http://schemas.openxmlformats.org/officeDocument/2006/relationships/hyperlink" Target="https://www.mpam.mp.br/images/Transpar%C3%AAncia_2023/Fevereiro/Notas_Fiscais/Servi%C3%A7os/FATURA_00867462-12-22_AMAZONAS_ENERGIA_5db64.pdf" TargetMode="External"/><Relationship Id="rId48" Type="http://schemas.openxmlformats.org/officeDocument/2006/relationships/hyperlink" Target="https://www.mpam.mp.br/images/4_TA_%C3%A0_CT_n.%C2%BA_011-2018_-_MP-PGJ_b5ccc.pdf" TargetMode="External"/><Relationship Id="rId56" Type="http://schemas.openxmlformats.org/officeDocument/2006/relationships/hyperlink" Target="https://www.mpam.mp.br/images/CT_n%C2%BA_008-2021-MP-PGJ_077ad.pdf" TargetMode="External"/><Relationship Id="rId64" Type="http://schemas.openxmlformats.org/officeDocument/2006/relationships/hyperlink" Target="https://www.mpam.mp.br/images/5%C2%BA_TA_ao_CT_04-2018_-_MPE-PGJ_7a147.pdf" TargetMode="External"/><Relationship Id="rId69" Type="http://schemas.openxmlformats.org/officeDocument/2006/relationships/hyperlink" Target="https://www.mpam.mp.br/images/Contratos/2022/Contrato/CT_25-2022_-_MP-PGJ_8363e.pdf" TargetMode="External"/><Relationship Id="rId77" Type="http://schemas.openxmlformats.org/officeDocument/2006/relationships/hyperlink" Target="https://www.mpam.mp.br/images/CT_30-2022_-_MP-PGJ_e7dc4.pdf" TargetMode="External"/><Relationship Id="rId8" Type="http://schemas.openxmlformats.org/officeDocument/2006/relationships/hyperlink" Target="https://www.mpam.mp.br/images/Transpar%C3%AAncia_2023/Fevereiro/Notas_Fiscais/Servi%C3%A7os/FATURA_8305120194_2023_CREA_ee429.pdf" TargetMode="External"/><Relationship Id="rId51" Type="http://schemas.openxmlformats.org/officeDocument/2006/relationships/hyperlink" Target="https://www.mpam.mp.br/images/3%C2%BA_TA_ao_CT_02-2019_-_MP-PGJ_92570.pdf" TargetMode="External"/><Relationship Id="rId72" Type="http://schemas.openxmlformats.org/officeDocument/2006/relationships/hyperlink" Target="https://www.mpam.mp.br/images/1_TA_%C3%A0_CT_n.%C2%BA_011-2021_-_MP-PGJ_b26e3.pdf" TargetMode="External"/><Relationship Id="rId80" Type="http://schemas.openxmlformats.org/officeDocument/2006/relationships/hyperlink" Target="https://www.mpam.mp.br/images/Contratos/2022/Aditivos/5%C2%BA_TA_ao_CT_n%C2%BA_035-2018_-_OI_SA_27312.pdf" TargetMode="External"/><Relationship Id="rId85" Type="http://schemas.openxmlformats.org/officeDocument/2006/relationships/hyperlink" Target="https://www.mpam.mp.br/images/1_TA_%C3%A0_CT_n.%C2%BA_022-2021_-_MP-PGJ_a9a83.pdf" TargetMode="External"/><Relationship Id="rId3" Type="http://schemas.openxmlformats.org/officeDocument/2006/relationships/hyperlink" Target="https://www.mpam.mp.br/images/Transpar%C3%AAncia_2023/Fevereiro/Notas_Fiscais/Servi%C3%A7os/FATURA_236005418-2360054112_2022_SAAE_ITACOATIARA_4c4db.pdf" TargetMode="External"/><Relationship Id="rId12" Type="http://schemas.openxmlformats.org/officeDocument/2006/relationships/hyperlink" Target="https://www.mpam.mp.br/images/Transpar%C3%AAncia_2023/Fevereiro/Notas_Fiscais/Servi%C3%A7os/NFS_15_2023_CASA_NOVA_56026.pdf" TargetMode="External"/><Relationship Id="rId17" Type="http://schemas.openxmlformats.org/officeDocument/2006/relationships/hyperlink" Target="https://www.mpam.mp.br/images/Transpar%C3%AAncia_2023/Fevereiro/Notas_Fiscais/Servi%C3%A7os/FATURA_00869937-12-22_2023_AMAZONAS_ENERGIA_e5360.pdf" TargetMode="External"/><Relationship Id="rId25" Type="http://schemas.openxmlformats.org/officeDocument/2006/relationships/hyperlink" Target="https://www.mpam.mp.br/images/Transpar%C3%AAncia_2023/Fevereiro/Notas_Fiscais/Servi%C3%A7os/NFS_448_2022_DAHORA_0d456.pdf" TargetMode="External"/><Relationship Id="rId33" Type="http://schemas.openxmlformats.org/officeDocument/2006/relationships/hyperlink" Target="https://www.mpam.mp.br/images/Transpar%C3%AAncia_2023/Fevereiro/Notas_Fiscais/Servi%C3%A7os/NFS_34605_2023_PRODAM_b8082.pdf" TargetMode="External"/><Relationship Id="rId38" Type="http://schemas.openxmlformats.org/officeDocument/2006/relationships/hyperlink" Target="https://www.mpam.mp.br/images/Transpar%C3%AAncia_2023/Fevereiro/Notas_Fiscais/Servi%C3%A7os/NFS_1097_2023_EFICAZ_2714f.pdf" TargetMode="External"/><Relationship Id="rId46" Type="http://schemas.openxmlformats.org/officeDocument/2006/relationships/hyperlink" Target="https://www.mpam.mp.br/images/Transpar%C3%AAncia_2023/Fevereiro/Notas_Fiscais/Servi%C3%A7os/NFS_2589_2023_G_REFRIGERA%C3%87%C3%83O_409c7.pdf" TargetMode="External"/><Relationship Id="rId59" Type="http://schemas.openxmlformats.org/officeDocument/2006/relationships/hyperlink" Target="https://www.mpam.mp.br/images/CT_01-2022-MP-PGJ_b126b.pdf" TargetMode="External"/><Relationship Id="rId67" Type="http://schemas.openxmlformats.org/officeDocument/2006/relationships/hyperlink" Target="https://www.mpam.mp.br/images/CT_n%C2%BA_001.2021-MP-PGJ_3bc8f.pdf" TargetMode="External"/><Relationship Id="rId20" Type="http://schemas.openxmlformats.org/officeDocument/2006/relationships/hyperlink" Target="https://www.mpam.mp.br/images/Transpar%C3%AAncia_2023/Fevereiro/Notas_Fiscais/Servi%C3%A7os/NFS_2598_2023_GIBBOR_655a4.pdf" TargetMode="External"/><Relationship Id="rId41" Type="http://schemas.openxmlformats.org/officeDocument/2006/relationships/hyperlink" Target="https://www.mpam.mp.br/images/Transpar%C3%AAncia_2023/Fevereiro/Notas_Fiscais/Servi%C3%A7os/NFS_4668_2023_ELEVADORES_86d6b.pdf" TargetMode="External"/><Relationship Id="rId54" Type="http://schemas.openxmlformats.org/officeDocument/2006/relationships/hyperlink" Target="https://www.mpam.mp.br/images/CT_n%C2%BA_005-2021_-_MP-PGJ_ab169.pdf" TargetMode="External"/><Relationship Id="rId62" Type="http://schemas.openxmlformats.org/officeDocument/2006/relationships/hyperlink" Target="https://www.mpam.mp.br/images/CT_01-2022-MP-PGJ_b126b.pdf" TargetMode="External"/><Relationship Id="rId70" Type="http://schemas.openxmlformats.org/officeDocument/2006/relationships/hyperlink" Target="https://www.mpam.mp.br/images/1_TA_%C3%A0_CT_n.%C2%BA_011-2021_-_MP-PGJ_b26e3.pdf" TargetMode="External"/><Relationship Id="rId75" Type="http://schemas.openxmlformats.org/officeDocument/2006/relationships/hyperlink" Target="https://www.mpam.mp.br/images/1_TA_ao_CT_n.%C2%BA_006-2021_-_MP-PGJ_3d1d3.pdf" TargetMode="External"/><Relationship Id="rId83" Type="http://schemas.openxmlformats.org/officeDocument/2006/relationships/hyperlink" Target="https://www.mpam.mp.br/images/Contratos/2022/Carta_Contrato/CC_05-2022_MP_-_PGJ_596f4.pdf" TargetMode="External"/><Relationship Id="rId88" Type="http://schemas.openxmlformats.org/officeDocument/2006/relationships/hyperlink" Target="https://www.mpam.mp.br/images/4_TA_%C3%A0_CT_n.%C2%BA_020-2018_-PGJ-MP_f580a.pdf" TargetMode="External"/><Relationship Id="rId91" Type="http://schemas.openxmlformats.org/officeDocument/2006/relationships/printerSettings" Target="../printerSettings/printerSettings1.bin"/><Relationship Id="rId1" Type="http://schemas.openxmlformats.org/officeDocument/2006/relationships/hyperlink" Target="https://www.mpam.mp.br/images/Transpar%C3%AAncia_2023/Fevereiro/Notas_Fiscais/Servi%C3%A7os/FATURA_0345991343_2022_TELEFONICA_57eb9.pdf" TargetMode="External"/><Relationship Id="rId6" Type="http://schemas.openxmlformats.org/officeDocument/2006/relationships/hyperlink" Target="https://www.mpam.mp.br/images/Transpar%C3%AAncia_2023/Fevereiro/Notas_Fiscais/Servi%C3%A7os/NFS_68_2023_MOVLEADS_0f3ee.pdf" TargetMode="External"/><Relationship Id="rId15" Type="http://schemas.openxmlformats.org/officeDocument/2006/relationships/hyperlink" Target="https://www.mpam.mp.br/images/Transpar%C3%AAncia_2023/Fevereiro/Notas_Fiscais/Servi%C3%A7os/FATURA_00869937-12-22_2023_AMAZONAS_ENERGIA_e5360.pdf" TargetMode="External"/><Relationship Id="rId23" Type="http://schemas.openxmlformats.org/officeDocument/2006/relationships/hyperlink" Target="https://www.mpam.mp.br/images/Transpar%C3%AAncia_2023/Fevereiro/Notas_Fiscais/Servi%C3%A7os/NFS_2358_2023_VILA_DA_BARRA_caa18.pdf" TargetMode="External"/><Relationship Id="rId28" Type="http://schemas.openxmlformats.org/officeDocument/2006/relationships/hyperlink" Target="https://www.mpam.mp.br/images/Transpar%C3%AAncia_2023/Fevereiro/Notas_Fiscais/Servi%C3%A7os/FATURA_57476_2022_OCA_83756.pdf" TargetMode="External"/><Relationship Id="rId36" Type="http://schemas.openxmlformats.org/officeDocument/2006/relationships/hyperlink" Target="https://www.mpam.mp.br/images/Transpar%C3%AAncia_2023/Fevereiro/Notas_Fiscais/Servi%C3%A7os/NFS_2390_2023_VILA_ea0f4.pdf" TargetMode="External"/><Relationship Id="rId49" Type="http://schemas.openxmlformats.org/officeDocument/2006/relationships/hyperlink" Target="https://www.mpam.mp.br/images/CT_n%C2%BA_010-2021-_MP-PGJ_59035.pdf" TargetMode="External"/><Relationship Id="rId57" Type="http://schemas.openxmlformats.org/officeDocument/2006/relationships/hyperlink" Target="https://www.mpam.mp.br/images/CCT_06-2022_-_MP-PGJ_b19f3.pdf" TargetMode="External"/><Relationship Id="rId10" Type="http://schemas.openxmlformats.org/officeDocument/2006/relationships/hyperlink" Target="https://www.mpam.mp.br/images/Transpar%C3%AAncia_2023/Fevereiro/Notas_Fiscais/Servi%C3%A7os/NFS_144_2022_MAQUINE_13b26.pdf" TargetMode="External"/><Relationship Id="rId31" Type="http://schemas.openxmlformats.org/officeDocument/2006/relationships/hyperlink" Target="https://www.mpam.mp.br/images/Transpar%C3%AAncia_2023/Fevereiro/Notas_Fiscais/Servi%C3%A7os/FATURA_10204943_2022_COSAMA_1d6e4.pdf" TargetMode="External"/><Relationship Id="rId44" Type="http://schemas.openxmlformats.org/officeDocument/2006/relationships/hyperlink" Target="https://www.mpam.mp.br/images/Transpar%C3%AAncia_2023/Fevereiro/Notas_Fiscais/Servi%C3%A7os/FATURA_68728734_AMAZONAS_ENERGIA_9a280.pdf" TargetMode="External"/><Relationship Id="rId52" Type="http://schemas.openxmlformats.org/officeDocument/2006/relationships/hyperlink" Target="https://www.mpam.mp.br/images/3%C2%BA_TA_ao_CT_02-2019_-_MP-PGJ_92570.pdf" TargetMode="External"/><Relationship Id="rId60" Type="http://schemas.openxmlformats.org/officeDocument/2006/relationships/hyperlink" Target="https://www.mpam.mp.br/images/CT_01-2022-MP-PGJ_b126b.pdf" TargetMode="External"/><Relationship Id="rId65" Type="http://schemas.openxmlformats.org/officeDocument/2006/relationships/hyperlink" Target="https://www.mpam.mp.br/images/1_TA_%C3%A0_CT_n.%C2%BA_033-2021_-_MP-PGJ_484f5.pdf" TargetMode="External"/><Relationship Id="rId73" Type="http://schemas.openxmlformats.org/officeDocument/2006/relationships/hyperlink" Target="https://www.mpam.mp.br/images/2%C2%BA_TA_ao_CT_n%C2%BA_10-2020_0d5e9.pdf" TargetMode="External"/><Relationship Id="rId78" Type="http://schemas.openxmlformats.org/officeDocument/2006/relationships/hyperlink" Target="https://www.mpam.mp.br/images/CT_30-2022_-_MP-PGJ_e7dc4.pdf" TargetMode="External"/><Relationship Id="rId81" Type="http://schemas.openxmlformats.org/officeDocument/2006/relationships/hyperlink" Target="https://www.mpam.mp.br/images/Contratos/2022/Aditivos/5%C2%BA_TA_ao_CT_n%C2%BA_035-2018_-_OI_SA_27312.pdf" TargetMode="External"/><Relationship Id="rId86" Type="http://schemas.openxmlformats.org/officeDocument/2006/relationships/hyperlink" Target="https://www.mpam.mp.br/images/2_TA_%C3%A0_CT_n.%C2%BA_015-2020_-_MP-PGJ_a520c.pdf" TargetMode="External"/><Relationship Id="rId4" Type="http://schemas.openxmlformats.org/officeDocument/2006/relationships/hyperlink" Target="https://www.mpam.mp.br/images/Transpar%C3%AAncia_2023/Fevereiro/Notas_Fiscais/Servi%C3%A7os/FATURA_300039290926_2022_OI_c0145.pdf" TargetMode="External"/><Relationship Id="rId9" Type="http://schemas.openxmlformats.org/officeDocument/2006/relationships/hyperlink" Target="https://www.mpam.mp.br/images/Transpar%C3%AAncia_2023/Fevereiro/Notas_Fiscais/Servi%C3%A7os/NFS_2442_2022_GIBBOR_42fde.pdf" TargetMode="External"/><Relationship Id="rId13" Type="http://schemas.openxmlformats.org/officeDocument/2006/relationships/hyperlink" Target="https://www.mpam.mp.br/images/Transpar%C3%AAncia_2023/Fevereiro/Notas_Fiscais/Servi%C3%A7os/FATURA_8305154819_2023_CREA_ec350.pdf" TargetMode="External"/><Relationship Id="rId18" Type="http://schemas.openxmlformats.org/officeDocument/2006/relationships/hyperlink" Target="https://www.mpam.mp.br/images/Transpar%C3%AAncia_2023/Fevereiro/Notas_Fiscais/Servi%C3%A7os/NFS_74_2023_MOVLEADS_b6805.pdf" TargetMode="External"/><Relationship Id="rId39" Type="http://schemas.openxmlformats.org/officeDocument/2006/relationships/hyperlink" Target="https://www.mpam.mp.br/images/Transpar%C3%AAncia_2023/Fevereiro/Notas_Fiscais/Servi%C3%A7os/NFS_7_2023_EYES_3ba6e.pdf" TargetMode="External"/><Relationship Id="rId34" Type="http://schemas.openxmlformats.org/officeDocument/2006/relationships/hyperlink" Target="https://www.mpam.mp.br/images/Transpar%C3%AAncia_2023/Fevereiro/Notas_Fiscais/Servi%C3%A7os/NFS_406_2023_EYES_f9760.pdf" TargetMode="External"/><Relationship Id="rId50" Type="http://schemas.openxmlformats.org/officeDocument/2006/relationships/hyperlink" Target="https://www.mpam.mp.br/images/CT_n%C2%BA_010-2021-_MP-PGJ_59035.pdf" TargetMode="External"/><Relationship Id="rId55" Type="http://schemas.openxmlformats.org/officeDocument/2006/relationships/hyperlink" Target="https://www.mpam.mp.br/images/CT_n%C2%BA_008-2021-MP-PGJ_077ad.pdf" TargetMode="External"/><Relationship Id="rId76" Type="http://schemas.openxmlformats.org/officeDocument/2006/relationships/hyperlink" Target="https://www.mpam.mp.br/images/CT_N%C2%BA_10-2022_-_MP-PGJ_d7876.pdf" TargetMode="External"/><Relationship Id="rId7" Type="http://schemas.openxmlformats.org/officeDocument/2006/relationships/hyperlink" Target="https://www.mpam.mp.br/images/Transpar%C3%AAncia_2023/Fevereiro/Notas_Fiscais/Servi%C3%A7os/NFS_25973_2022_ZENITE_801e5.pdf" TargetMode="External"/><Relationship Id="rId71" Type="http://schemas.openxmlformats.org/officeDocument/2006/relationships/hyperlink" Target="https://www.mpam.mp.br/images/1_TA_%C3%A0_CT_n.%C2%BA_011-2021_-_MP-PGJ_b26e3.pdf" TargetMode="External"/><Relationship Id="rId92" Type="http://schemas.openxmlformats.org/officeDocument/2006/relationships/drawing" Target="../drawings/drawing1.xml"/><Relationship Id="rId2" Type="http://schemas.openxmlformats.org/officeDocument/2006/relationships/hyperlink" Target="https://www.mpam.mp.br/images/Transpar%C3%AAncia_2023/Fevereiro/Notas_Fiscais/Servi%C3%A7os/FATURA_236005418-2360054112_2022_SAAE_ITACOATIARA_4c4db.pdf" TargetMode="External"/><Relationship Id="rId29" Type="http://schemas.openxmlformats.org/officeDocument/2006/relationships/hyperlink" Target="https://www.mpam.mp.br/images/Transpar%C3%AAncia_2023/Fevereiro/Notas_Fiscais/Servi%C3%A7os/NFS_3366_2023_ECOSEGM_eba8f.pdf" TargetMode="External"/><Relationship Id="rId24" Type="http://schemas.openxmlformats.org/officeDocument/2006/relationships/hyperlink" Target="https://www.mpam.mp.br/images/Transpar%C3%AAncia_2023/Fevereiro/Notas_Fiscais/Servi%C3%A7os/FATURA_3891356_2022_MANAUS_AMBIENTAL_788d3.pdf" TargetMode="External"/><Relationship Id="rId40" Type="http://schemas.openxmlformats.org/officeDocument/2006/relationships/hyperlink" Target="https://www.mpam.mp.br/images/Transpar%C3%AAncia_2023/Fevereiro/Notas_Fiscais/Servi%C3%A7os/NFS_4669_2023_ELEVADORES_24315.pdf" TargetMode="External"/><Relationship Id="rId45" Type="http://schemas.openxmlformats.org/officeDocument/2006/relationships/hyperlink" Target="https://www.mpam.mp.br/images/Transpar%C3%AAncia_2023/Fevereiro/Notas_Fiscais/Servi%C3%A7os/NFS_4760_2022_JF_043f9.pdf" TargetMode="External"/><Relationship Id="rId66" Type="http://schemas.openxmlformats.org/officeDocument/2006/relationships/hyperlink" Target="https://www.mpam.mp.br/images/CT_n%C2%BA_001.2021-MP-PGJ_3bc8f.pdf" TargetMode="External"/><Relationship Id="rId87" Type="http://schemas.openxmlformats.org/officeDocument/2006/relationships/hyperlink" Target="https://www.mpam.mp.br/images/4_TA_%C3%A0_CT_n.%C2%BA_020-2018_-PGJ-MP_f580a.pdf" TargetMode="External"/><Relationship Id="rId61" Type="http://schemas.openxmlformats.org/officeDocument/2006/relationships/hyperlink" Target="https://www.mpam.mp.br/images/CT_01-2022-MP-PGJ_b126b.pdf" TargetMode="External"/><Relationship Id="rId82" Type="http://schemas.openxmlformats.org/officeDocument/2006/relationships/hyperlink" Target="https://www.mpam.mp.br/images/1%C2%BA_TAP_ao_CT_n%C2%BA_003-2019-MP-PGJ_baade.pdf" TargetMode="External"/><Relationship Id="rId19" Type="http://schemas.openxmlformats.org/officeDocument/2006/relationships/hyperlink" Target="https://www.mpam.mp.br/images/Transpar%C3%AAncia_2023/Fevereiro/Notas_Fiscais/Servi%C3%A7os/NFS_2598_2023_GIBBOR_655a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0"/>
  <sheetViews>
    <sheetView tabSelected="1" zoomScaleNormal="100" zoomScaleSheetLayoutView="80" workbookViewId="0">
      <selection activeCell="I1" sqref="H1:I1048576"/>
    </sheetView>
  </sheetViews>
  <sheetFormatPr defaultRowHeight="15"/>
  <cols>
    <col min="1" max="1" width="13.7109375" customWidth="1"/>
    <col min="2" max="2" width="14.7109375" customWidth="1"/>
    <col min="3" max="3" width="17.7109375" customWidth="1"/>
    <col min="4" max="4" width="45.28515625" customWidth="1"/>
    <col min="5" max="5" width="29.5703125" style="2" customWidth="1"/>
    <col min="6" max="6" width="18.7109375" style="3" customWidth="1"/>
    <col min="7" max="7" width="17.140625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3.28515625" customWidth="1"/>
    <col min="13" max="13" width="19" customWidth="1"/>
    <col min="14" max="14" width="14.42578125" customWidth="1"/>
    <col min="16" max="16" width="10.85546875" bestFit="1" customWidth="1"/>
    <col min="17" max="17" width="10.5703125" bestFit="1" customWidth="1"/>
  </cols>
  <sheetData>
    <row r="1" spans="1:13" ht="77.099999999999994" customHeight="1">
      <c r="C1" s="1"/>
      <c r="D1" s="1"/>
      <c r="G1" s="4"/>
      <c r="H1" s="4"/>
      <c r="I1" s="4"/>
      <c r="J1" s="1"/>
    </row>
    <row r="2" spans="1:13" ht="18">
      <c r="A2" s="32" t="str">
        <f>[1]Bens!A2</f>
        <v>FEVEREIRO/2023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20.25">
      <c r="A3" s="33" t="s">
        <v>0</v>
      </c>
      <c r="B3" s="33"/>
      <c r="C3" s="33"/>
      <c r="D3" s="33"/>
      <c r="E3" s="33"/>
      <c r="G3" s="4"/>
      <c r="H3" s="4"/>
      <c r="I3" s="4"/>
      <c r="J3" s="1"/>
    </row>
    <row r="5" spans="1:13" ht="18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</row>
    <row r="6" spans="1:13" ht="31.5">
      <c r="A6" s="5" t="s">
        <v>2</v>
      </c>
      <c r="B6" s="5" t="s">
        <v>3</v>
      </c>
      <c r="C6" s="6" t="s">
        <v>4</v>
      </c>
      <c r="D6" s="6" t="s">
        <v>5</v>
      </c>
      <c r="E6" s="5" t="s">
        <v>6</v>
      </c>
      <c r="F6" s="5" t="s">
        <v>7</v>
      </c>
      <c r="G6" s="5" t="s">
        <v>8</v>
      </c>
      <c r="H6" s="7" t="s">
        <v>9</v>
      </c>
      <c r="I6" s="7" t="s">
        <v>10</v>
      </c>
      <c r="J6" s="6" t="s">
        <v>11</v>
      </c>
      <c r="K6" s="6" t="s">
        <v>12</v>
      </c>
      <c r="L6" s="6" t="s">
        <v>13</v>
      </c>
      <c r="M6" s="6" t="s">
        <v>14</v>
      </c>
    </row>
    <row r="7" spans="1:13" s="16" customFormat="1" ht="120">
      <c r="A7" s="8" t="s">
        <v>15</v>
      </c>
      <c r="B7" s="9">
        <v>1</v>
      </c>
      <c r="C7" s="10" t="s">
        <v>16</v>
      </c>
      <c r="D7" s="11" t="s">
        <v>17</v>
      </c>
      <c r="E7" s="12" t="s">
        <v>18</v>
      </c>
      <c r="F7" s="13" t="s">
        <v>19</v>
      </c>
      <c r="G7" s="14">
        <v>44958</v>
      </c>
      <c r="H7" s="10" t="s">
        <v>20</v>
      </c>
      <c r="I7" s="15">
        <v>1946.32</v>
      </c>
      <c r="J7" s="14">
        <v>44958</v>
      </c>
      <c r="K7" s="9" t="s">
        <v>21</v>
      </c>
      <c r="L7" s="15">
        <v>1946.32</v>
      </c>
      <c r="M7" s="10" t="s">
        <v>22</v>
      </c>
    </row>
    <row r="8" spans="1:13" s="16" customFormat="1" ht="120">
      <c r="A8" s="8" t="s">
        <v>15</v>
      </c>
      <c r="B8" s="9">
        <v>2</v>
      </c>
      <c r="C8" s="10" t="s">
        <v>23</v>
      </c>
      <c r="D8" s="11" t="s">
        <v>24</v>
      </c>
      <c r="E8" s="12" t="s">
        <v>25</v>
      </c>
      <c r="F8" s="13" t="s">
        <v>26</v>
      </c>
      <c r="G8" s="14">
        <v>44958</v>
      </c>
      <c r="H8" s="10" t="s">
        <v>27</v>
      </c>
      <c r="I8" s="15">
        <v>193.48</v>
      </c>
      <c r="J8" s="14">
        <v>44958</v>
      </c>
      <c r="K8" s="9" t="s">
        <v>21</v>
      </c>
      <c r="L8" s="15">
        <v>193.48</v>
      </c>
      <c r="M8" s="10" t="s">
        <v>28</v>
      </c>
    </row>
    <row r="9" spans="1:13" s="16" customFormat="1" ht="150">
      <c r="A9" s="8" t="s">
        <v>15</v>
      </c>
      <c r="B9" s="9">
        <v>3</v>
      </c>
      <c r="C9" s="10" t="s">
        <v>23</v>
      </c>
      <c r="D9" s="11" t="s">
        <v>24</v>
      </c>
      <c r="E9" s="12" t="s">
        <v>29</v>
      </c>
      <c r="F9" s="13" t="s">
        <v>30</v>
      </c>
      <c r="G9" s="14">
        <v>44958</v>
      </c>
      <c r="H9" s="10" t="s">
        <v>31</v>
      </c>
      <c r="I9" s="15">
        <v>129.83000000000001</v>
      </c>
      <c r="J9" s="14">
        <v>44958</v>
      </c>
      <c r="K9" s="9" t="s">
        <v>21</v>
      </c>
      <c r="L9" s="15">
        <v>129.83000000000001</v>
      </c>
      <c r="M9" s="10" t="s">
        <v>28</v>
      </c>
    </row>
    <row r="10" spans="1:13" s="16" customFormat="1" ht="120">
      <c r="A10" s="8" t="s">
        <v>15</v>
      </c>
      <c r="B10" s="9">
        <v>4</v>
      </c>
      <c r="C10" s="10" t="s">
        <v>32</v>
      </c>
      <c r="D10" s="11" t="s">
        <v>33</v>
      </c>
      <c r="E10" s="12" t="s">
        <v>34</v>
      </c>
      <c r="F10" s="13" t="s">
        <v>35</v>
      </c>
      <c r="G10" s="14">
        <v>44958</v>
      </c>
      <c r="H10" s="10" t="s">
        <v>36</v>
      </c>
      <c r="I10" s="15">
        <v>105.06</v>
      </c>
      <c r="J10" s="14">
        <v>44958</v>
      </c>
      <c r="K10" s="9" t="s">
        <v>21</v>
      </c>
      <c r="L10" s="15">
        <v>105.06</v>
      </c>
      <c r="M10" s="10" t="s">
        <v>37</v>
      </c>
    </row>
    <row r="11" spans="1:13" s="16" customFormat="1" ht="135">
      <c r="A11" s="8" t="s">
        <v>15</v>
      </c>
      <c r="B11" s="9">
        <v>5</v>
      </c>
      <c r="C11" s="10" t="s">
        <v>32</v>
      </c>
      <c r="D11" s="11" t="s">
        <v>33</v>
      </c>
      <c r="E11" s="12" t="s">
        <v>38</v>
      </c>
      <c r="F11" s="13" t="s">
        <v>39</v>
      </c>
      <c r="G11" s="14">
        <v>44958</v>
      </c>
      <c r="H11" s="10" t="s">
        <v>40</v>
      </c>
      <c r="I11" s="15">
        <v>55.05</v>
      </c>
      <c r="J11" s="14">
        <v>44959</v>
      </c>
      <c r="K11" s="9" t="s">
        <v>21</v>
      </c>
      <c r="L11" s="15">
        <v>55.05</v>
      </c>
      <c r="M11" s="10" t="s">
        <v>41</v>
      </c>
    </row>
    <row r="12" spans="1:13" s="16" customFormat="1" ht="150">
      <c r="A12" s="8" t="s">
        <v>15</v>
      </c>
      <c r="B12" s="9">
        <v>6</v>
      </c>
      <c r="C12" s="10" t="s">
        <v>42</v>
      </c>
      <c r="D12" s="11" t="s">
        <v>43</v>
      </c>
      <c r="E12" s="12" t="s">
        <v>44</v>
      </c>
      <c r="F12" s="13" t="s">
        <v>45</v>
      </c>
      <c r="G12" s="14">
        <v>44958</v>
      </c>
      <c r="H12" s="10" t="s">
        <v>46</v>
      </c>
      <c r="I12" s="17">
        <v>5872.21</v>
      </c>
      <c r="J12" s="14">
        <v>44959</v>
      </c>
      <c r="K12" s="9" t="s">
        <v>21</v>
      </c>
      <c r="L12" s="15">
        <f>5578.6+293.61</f>
        <v>5872.21</v>
      </c>
      <c r="M12" s="10" t="s">
        <v>47</v>
      </c>
    </row>
    <row r="13" spans="1:13" s="16" customFormat="1" ht="135">
      <c r="A13" s="8" t="s">
        <v>15</v>
      </c>
      <c r="B13" s="9">
        <v>7</v>
      </c>
      <c r="C13" s="10" t="s">
        <v>48</v>
      </c>
      <c r="D13" s="11" t="s">
        <v>49</v>
      </c>
      <c r="E13" s="18" t="s">
        <v>50</v>
      </c>
      <c r="F13" s="13" t="s">
        <v>51</v>
      </c>
      <c r="G13" s="14">
        <v>44959</v>
      </c>
      <c r="H13" s="10" t="s">
        <v>52</v>
      </c>
      <c r="I13" s="15">
        <v>10000</v>
      </c>
      <c r="J13" s="14">
        <v>44959</v>
      </c>
      <c r="K13" s="9" t="s">
        <v>21</v>
      </c>
      <c r="L13" s="15">
        <v>10000</v>
      </c>
      <c r="M13" s="10" t="s">
        <v>53</v>
      </c>
    </row>
    <row r="14" spans="1:13" s="16" customFormat="1" ht="120">
      <c r="A14" s="8" t="s">
        <v>15</v>
      </c>
      <c r="B14" s="9">
        <v>8</v>
      </c>
      <c r="C14" s="10" t="s">
        <v>54</v>
      </c>
      <c r="D14" s="11" t="s">
        <v>55</v>
      </c>
      <c r="E14" s="18" t="s">
        <v>56</v>
      </c>
      <c r="F14" s="13" t="s">
        <v>57</v>
      </c>
      <c r="G14" s="14">
        <v>44963</v>
      </c>
      <c r="H14" s="10" t="s">
        <v>58</v>
      </c>
      <c r="I14" s="15">
        <v>15.29</v>
      </c>
      <c r="J14" s="14">
        <v>44965</v>
      </c>
      <c r="K14" s="9" t="s">
        <v>21</v>
      </c>
      <c r="L14" s="15">
        <v>15.29</v>
      </c>
      <c r="M14" s="10" t="s">
        <v>59</v>
      </c>
    </row>
    <row r="15" spans="1:13" s="16" customFormat="1" ht="135">
      <c r="A15" s="8" t="s">
        <v>15</v>
      </c>
      <c r="B15" s="9">
        <v>9</v>
      </c>
      <c r="C15" s="10" t="s">
        <v>60</v>
      </c>
      <c r="D15" s="11" t="s">
        <v>61</v>
      </c>
      <c r="E15" s="12" t="s">
        <v>62</v>
      </c>
      <c r="F15" s="13" t="s">
        <v>63</v>
      </c>
      <c r="G15" s="14">
        <v>44963</v>
      </c>
      <c r="H15" s="10" t="s">
        <v>64</v>
      </c>
      <c r="I15" s="15">
        <v>3600</v>
      </c>
      <c r="J15" s="14">
        <v>44965</v>
      </c>
      <c r="K15" s="9" t="s">
        <v>21</v>
      </c>
      <c r="L15" s="15">
        <v>3600</v>
      </c>
      <c r="M15" s="10" t="s">
        <v>65</v>
      </c>
    </row>
    <row r="16" spans="1:13" s="16" customFormat="1" ht="135">
      <c r="A16" s="8" t="s">
        <v>15</v>
      </c>
      <c r="B16" s="9">
        <v>10</v>
      </c>
      <c r="C16" s="10" t="s">
        <v>66</v>
      </c>
      <c r="D16" s="11" t="s">
        <v>67</v>
      </c>
      <c r="E16" s="12" t="s">
        <v>68</v>
      </c>
      <c r="F16" s="13" t="s">
        <v>69</v>
      </c>
      <c r="G16" s="14">
        <v>44963</v>
      </c>
      <c r="H16" s="10" t="s">
        <v>70</v>
      </c>
      <c r="I16" s="15">
        <v>15000</v>
      </c>
      <c r="J16" s="14">
        <v>44965</v>
      </c>
      <c r="K16" s="9" t="s">
        <v>21</v>
      </c>
      <c r="L16" s="15">
        <f>14766+234</f>
        <v>15000</v>
      </c>
      <c r="M16" s="10" t="s">
        <v>71</v>
      </c>
    </row>
    <row r="17" spans="1:13" s="16" customFormat="1" ht="135">
      <c r="A17" s="8" t="s">
        <v>15</v>
      </c>
      <c r="B17" s="9">
        <v>11</v>
      </c>
      <c r="C17" s="10" t="s">
        <v>72</v>
      </c>
      <c r="D17" s="11" t="s">
        <v>73</v>
      </c>
      <c r="E17" s="12" t="s">
        <v>74</v>
      </c>
      <c r="F17" s="13" t="s">
        <v>75</v>
      </c>
      <c r="G17" s="14">
        <v>44963</v>
      </c>
      <c r="H17" s="10" t="s">
        <v>76</v>
      </c>
      <c r="I17" s="15">
        <v>3292.4</v>
      </c>
      <c r="J17" s="14">
        <v>44965</v>
      </c>
      <c r="K17" s="9" t="s">
        <v>21</v>
      </c>
      <c r="L17" s="15">
        <f>164.62+3127.78</f>
        <v>3292.4</v>
      </c>
      <c r="M17" s="10" t="s">
        <v>77</v>
      </c>
    </row>
    <row r="18" spans="1:13" s="16" customFormat="1" ht="135">
      <c r="A18" s="8" t="s">
        <v>15</v>
      </c>
      <c r="B18" s="9">
        <v>12</v>
      </c>
      <c r="C18" s="10" t="s">
        <v>72</v>
      </c>
      <c r="D18" s="11" t="s">
        <v>73</v>
      </c>
      <c r="E18" s="12" t="s">
        <v>78</v>
      </c>
      <c r="F18" s="13" t="s">
        <v>75</v>
      </c>
      <c r="G18" s="14">
        <v>44963</v>
      </c>
      <c r="H18" s="10" t="s">
        <v>79</v>
      </c>
      <c r="I18" s="15">
        <v>274.24</v>
      </c>
      <c r="J18" s="14">
        <v>44965</v>
      </c>
      <c r="K18" s="9" t="s">
        <v>21</v>
      </c>
      <c r="L18" s="15">
        <v>274.24</v>
      </c>
      <c r="M18" s="10" t="s">
        <v>77</v>
      </c>
    </row>
    <row r="19" spans="1:13" s="16" customFormat="1" ht="120">
      <c r="A19" s="8" t="s">
        <v>15</v>
      </c>
      <c r="B19" s="9">
        <v>13</v>
      </c>
      <c r="C19" s="10" t="s">
        <v>54</v>
      </c>
      <c r="D19" s="11" t="s">
        <v>55</v>
      </c>
      <c r="E19" s="18" t="s">
        <v>80</v>
      </c>
      <c r="F19" s="13" t="s">
        <v>81</v>
      </c>
      <c r="G19" s="14">
        <v>44964</v>
      </c>
      <c r="H19" s="10" t="s">
        <v>82</v>
      </c>
      <c r="I19" s="15">
        <v>15.29</v>
      </c>
      <c r="J19" s="14">
        <v>44965</v>
      </c>
      <c r="K19" s="9" t="s">
        <v>21</v>
      </c>
      <c r="L19" s="15">
        <v>15.29</v>
      </c>
      <c r="M19" s="10" t="s">
        <v>83</v>
      </c>
    </row>
    <row r="20" spans="1:13" s="16" customFormat="1" ht="135">
      <c r="A20" s="8" t="s">
        <v>15</v>
      </c>
      <c r="B20" s="9">
        <v>14</v>
      </c>
      <c r="C20" s="10" t="s">
        <v>84</v>
      </c>
      <c r="D20" s="11" t="s">
        <v>85</v>
      </c>
      <c r="E20" s="12" t="s">
        <v>86</v>
      </c>
      <c r="F20" s="13" t="s">
        <v>87</v>
      </c>
      <c r="G20" s="14">
        <v>44964</v>
      </c>
      <c r="H20" s="10" t="s">
        <v>88</v>
      </c>
      <c r="I20" s="17">
        <v>12337.77</v>
      </c>
      <c r="J20" s="14">
        <v>44965</v>
      </c>
      <c r="K20" s="9" t="s">
        <v>21</v>
      </c>
      <c r="L20" s="17">
        <v>12337.77</v>
      </c>
      <c r="M20" s="10" t="s">
        <v>89</v>
      </c>
    </row>
    <row r="21" spans="1:13" s="16" customFormat="1" ht="105">
      <c r="A21" s="8" t="s">
        <v>15</v>
      </c>
      <c r="B21" s="9">
        <v>15</v>
      </c>
      <c r="C21" s="10" t="s">
        <v>84</v>
      </c>
      <c r="D21" s="11" t="s">
        <v>85</v>
      </c>
      <c r="E21" s="12" t="s">
        <v>90</v>
      </c>
      <c r="F21" s="13" t="s">
        <v>91</v>
      </c>
      <c r="G21" s="14">
        <v>44964</v>
      </c>
      <c r="H21" s="10" t="s">
        <v>92</v>
      </c>
      <c r="I21" s="15">
        <v>51760.82</v>
      </c>
      <c r="J21" s="14">
        <v>44965</v>
      </c>
      <c r="K21" s="9" t="s">
        <v>21</v>
      </c>
      <c r="L21" s="15">
        <v>51760.82</v>
      </c>
      <c r="M21" s="10" t="s">
        <v>93</v>
      </c>
    </row>
    <row r="22" spans="1:13" s="16" customFormat="1" ht="135">
      <c r="A22" s="8" t="s">
        <v>15</v>
      </c>
      <c r="B22" s="9">
        <v>16</v>
      </c>
      <c r="C22" s="10" t="s">
        <v>94</v>
      </c>
      <c r="D22" s="11" t="s">
        <v>95</v>
      </c>
      <c r="E22" s="12" t="s">
        <v>96</v>
      </c>
      <c r="F22" s="13" t="s">
        <v>97</v>
      </c>
      <c r="G22" s="14">
        <v>44964</v>
      </c>
      <c r="H22" s="10" t="s">
        <v>98</v>
      </c>
      <c r="I22" s="15">
        <v>1749.95</v>
      </c>
      <c r="J22" s="14">
        <v>44965</v>
      </c>
      <c r="K22" s="9" t="s">
        <v>21</v>
      </c>
      <c r="L22" s="15">
        <v>1749.95</v>
      </c>
      <c r="M22" s="10" t="s">
        <v>99</v>
      </c>
    </row>
    <row r="23" spans="1:13" s="16" customFormat="1" ht="105">
      <c r="A23" s="8" t="s">
        <v>15</v>
      </c>
      <c r="B23" s="9">
        <v>17</v>
      </c>
      <c r="C23" s="10" t="s">
        <v>84</v>
      </c>
      <c r="D23" s="11" t="s">
        <v>85</v>
      </c>
      <c r="E23" s="12" t="s">
        <v>100</v>
      </c>
      <c r="F23" s="13" t="s">
        <v>91</v>
      </c>
      <c r="G23" s="14">
        <v>44964</v>
      </c>
      <c r="H23" s="10" t="s">
        <v>101</v>
      </c>
      <c r="I23" s="15">
        <v>19111.87</v>
      </c>
      <c r="J23" s="14">
        <v>44965</v>
      </c>
      <c r="K23" s="9" t="s">
        <v>21</v>
      </c>
      <c r="L23" s="15">
        <v>19111.87</v>
      </c>
      <c r="M23" s="10" t="s">
        <v>93</v>
      </c>
    </row>
    <row r="24" spans="1:13" s="16" customFormat="1" ht="150">
      <c r="A24" s="8" t="s">
        <v>15</v>
      </c>
      <c r="B24" s="9">
        <v>18</v>
      </c>
      <c r="C24" s="19" t="s">
        <v>42</v>
      </c>
      <c r="D24" s="20" t="s">
        <v>43</v>
      </c>
      <c r="E24" s="21" t="s">
        <v>102</v>
      </c>
      <c r="F24" s="13" t="s">
        <v>103</v>
      </c>
      <c r="G24" s="14">
        <v>44964</v>
      </c>
      <c r="H24" s="10" t="s">
        <v>104</v>
      </c>
      <c r="I24" s="15">
        <v>4404.16</v>
      </c>
      <c r="J24" s="14">
        <v>44965</v>
      </c>
      <c r="K24" s="9" t="s">
        <v>21</v>
      </c>
      <c r="L24" s="15">
        <f>220.21+4183.95</f>
        <v>4404.16</v>
      </c>
      <c r="M24" s="10" t="s">
        <v>105</v>
      </c>
    </row>
    <row r="25" spans="1:13" s="16" customFormat="1" ht="133.5" customHeight="1">
      <c r="A25" s="8" t="s">
        <v>15</v>
      </c>
      <c r="B25" s="9">
        <v>19</v>
      </c>
      <c r="C25" s="10" t="s">
        <v>60</v>
      </c>
      <c r="D25" s="11" t="s">
        <v>61</v>
      </c>
      <c r="E25" s="12" t="s">
        <v>106</v>
      </c>
      <c r="F25" s="13" t="s">
        <v>107</v>
      </c>
      <c r="G25" s="14">
        <v>44966</v>
      </c>
      <c r="H25" s="10" t="s">
        <v>108</v>
      </c>
      <c r="I25" s="15">
        <v>600</v>
      </c>
      <c r="J25" s="14">
        <v>44971</v>
      </c>
      <c r="K25" s="9" t="s">
        <v>21</v>
      </c>
      <c r="L25" s="15">
        <v>600</v>
      </c>
      <c r="M25" s="10" t="s">
        <v>109</v>
      </c>
    </row>
    <row r="26" spans="1:13" s="16" customFormat="1" ht="127.5" customHeight="1">
      <c r="A26" s="8" t="s">
        <v>15</v>
      </c>
      <c r="B26" s="9">
        <v>20</v>
      </c>
      <c r="C26" s="10" t="s">
        <v>60</v>
      </c>
      <c r="D26" s="11" t="s">
        <v>61</v>
      </c>
      <c r="E26" s="12" t="s">
        <v>110</v>
      </c>
      <c r="F26" s="13" t="s">
        <v>107</v>
      </c>
      <c r="G26" s="14">
        <v>44966</v>
      </c>
      <c r="H26" s="10" t="s">
        <v>111</v>
      </c>
      <c r="I26" s="17">
        <v>1400</v>
      </c>
      <c r="J26" s="14">
        <v>44971</v>
      </c>
      <c r="K26" s="9" t="s">
        <v>21</v>
      </c>
      <c r="L26" s="17">
        <v>1400</v>
      </c>
      <c r="M26" s="10" t="s">
        <v>109</v>
      </c>
    </row>
    <row r="27" spans="1:13" s="16" customFormat="1" ht="105">
      <c r="A27" s="8" t="s">
        <v>15</v>
      </c>
      <c r="B27" s="9">
        <v>21</v>
      </c>
      <c r="C27" s="10" t="s">
        <v>16</v>
      </c>
      <c r="D27" s="11" t="s">
        <v>17</v>
      </c>
      <c r="E27" s="12" t="s">
        <v>112</v>
      </c>
      <c r="F27" s="13" t="s">
        <v>113</v>
      </c>
      <c r="G27" s="14">
        <v>44966</v>
      </c>
      <c r="H27" s="10" t="s">
        <v>114</v>
      </c>
      <c r="I27" s="15">
        <v>1921.83</v>
      </c>
      <c r="J27" s="14">
        <v>44971</v>
      </c>
      <c r="K27" s="9" t="s">
        <v>21</v>
      </c>
      <c r="L27" s="15">
        <v>1921.83</v>
      </c>
      <c r="M27" s="10" t="s">
        <v>115</v>
      </c>
    </row>
    <row r="28" spans="1:13" s="16" customFormat="1" ht="135">
      <c r="A28" s="8" t="s">
        <v>15</v>
      </c>
      <c r="B28" s="9">
        <v>22</v>
      </c>
      <c r="C28" s="10" t="s">
        <v>116</v>
      </c>
      <c r="D28" s="11" t="s">
        <v>117</v>
      </c>
      <c r="E28" s="12" t="s">
        <v>118</v>
      </c>
      <c r="F28" s="13" t="s">
        <v>119</v>
      </c>
      <c r="G28" s="14">
        <v>44966</v>
      </c>
      <c r="H28" s="10" t="s">
        <v>120</v>
      </c>
      <c r="I28" s="15">
        <v>2275.63</v>
      </c>
      <c r="J28" s="14">
        <v>44971</v>
      </c>
      <c r="K28" s="9" t="s">
        <v>21</v>
      </c>
      <c r="L28" s="15">
        <f>113.78+2161.85</f>
        <v>2275.63</v>
      </c>
      <c r="M28" s="10" t="s">
        <v>121</v>
      </c>
    </row>
    <row r="29" spans="1:13" s="16" customFormat="1" ht="105">
      <c r="A29" s="8" t="s">
        <v>15</v>
      </c>
      <c r="B29" s="9">
        <v>23</v>
      </c>
      <c r="C29" s="10" t="s">
        <v>122</v>
      </c>
      <c r="D29" s="11" t="s">
        <v>123</v>
      </c>
      <c r="E29" s="12" t="s">
        <v>124</v>
      </c>
      <c r="F29" s="13" t="s">
        <v>125</v>
      </c>
      <c r="G29" s="14">
        <v>44967</v>
      </c>
      <c r="H29" s="10" t="s">
        <v>126</v>
      </c>
      <c r="I29" s="15">
        <v>2703.33</v>
      </c>
      <c r="J29" s="14">
        <v>44971</v>
      </c>
      <c r="K29" s="9" t="s">
        <v>21</v>
      </c>
      <c r="L29" s="15">
        <f>2649.26+54.07</f>
        <v>2703.3300000000004</v>
      </c>
      <c r="M29" s="10" t="s">
        <v>127</v>
      </c>
    </row>
    <row r="30" spans="1:13" s="16" customFormat="1" ht="105">
      <c r="A30" s="8" t="s">
        <v>15</v>
      </c>
      <c r="B30" s="9">
        <v>24</v>
      </c>
      <c r="C30" s="10" t="s">
        <v>128</v>
      </c>
      <c r="D30" s="11" t="s">
        <v>129</v>
      </c>
      <c r="E30" s="12" t="s">
        <v>130</v>
      </c>
      <c r="F30" s="13" t="s">
        <v>131</v>
      </c>
      <c r="G30" s="14">
        <v>44967</v>
      </c>
      <c r="H30" s="10" t="s">
        <v>132</v>
      </c>
      <c r="I30" s="17">
        <v>2499.94</v>
      </c>
      <c r="J30" s="14">
        <v>44971</v>
      </c>
      <c r="K30" s="9" t="s">
        <v>21</v>
      </c>
      <c r="L30" s="17">
        <v>2499.94</v>
      </c>
      <c r="M30" s="10" t="s">
        <v>133</v>
      </c>
    </row>
    <row r="31" spans="1:13" s="16" customFormat="1" ht="120">
      <c r="A31" s="8" t="s">
        <v>15</v>
      </c>
      <c r="B31" s="9">
        <v>25</v>
      </c>
      <c r="C31" s="19" t="s">
        <v>134</v>
      </c>
      <c r="D31" s="20" t="s">
        <v>135</v>
      </c>
      <c r="E31" s="22" t="s">
        <v>136</v>
      </c>
      <c r="F31" s="23" t="s">
        <v>137</v>
      </c>
      <c r="G31" s="14">
        <v>44967</v>
      </c>
      <c r="H31" s="10" t="s">
        <v>138</v>
      </c>
      <c r="I31" s="15">
        <v>7011.18</v>
      </c>
      <c r="J31" s="14">
        <v>44971</v>
      </c>
      <c r="K31" s="9" t="s">
        <v>21</v>
      </c>
      <c r="L31" s="15">
        <f>350.56+6660.62</f>
        <v>7011.18</v>
      </c>
      <c r="M31" s="10" t="s">
        <v>139</v>
      </c>
    </row>
    <row r="32" spans="1:13" s="16" customFormat="1" ht="120">
      <c r="A32" s="8" t="s">
        <v>15</v>
      </c>
      <c r="B32" s="9">
        <v>26</v>
      </c>
      <c r="C32" s="10" t="s">
        <v>140</v>
      </c>
      <c r="D32" s="11" t="s">
        <v>141</v>
      </c>
      <c r="E32" s="12" t="s">
        <v>142</v>
      </c>
      <c r="F32" s="13" t="s">
        <v>143</v>
      </c>
      <c r="G32" s="14">
        <v>44970</v>
      </c>
      <c r="H32" s="10" t="s">
        <v>144</v>
      </c>
      <c r="I32" s="15">
        <v>74167.83</v>
      </c>
      <c r="J32" s="14">
        <v>44971</v>
      </c>
      <c r="K32" s="9" t="s">
        <v>21</v>
      </c>
      <c r="L32" s="15">
        <v>74167.83</v>
      </c>
      <c r="M32" s="10" t="s">
        <v>145</v>
      </c>
    </row>
    <row r="33" spans="1:13" s="16" customFormat="1" ht="120">
      <c r="A33" s="8" t="s">
        <v>15</v>
      </c>
      <c r="B33" s="9">
        <v>27</v>
      </c>
      <c r="C33" s="10" t="s">
        <v>146</v>
      </c>
      <c r="D33" s="11" t="s">
        <v>147</v>
      </c>
      <c r="E33" s="12" t="s">
        <v>148</v>
      </c>
      <c r="F33" s="13" t="s">
        <v>149</v>
      </c>
      <c r="G33" s="14">
        <v>44970</v>
      </c>
      <c r="H33" s="10" t="s">
        <v>150</v>
      </c>
      <c r="I33" s="15">
        <v>16198.04</v>
      </c>
      <c r="J33" s="14">
        <v>44971</v>
      </c>
      <c r="K33" s="9" t="s">
        <v>21</v>
      </c>
      <c r="L33" s="15">
        <v>16198.04</v>
      </c>
      <c r="M33" s="10" t="s">
        <v>151</v>
      </c>
    </row>
    <row r="34" spans="1:13" s="16" customFormat="1" ht="105">
      <c r="A34" s="8" t="s">
        <v>15</v>
      </c>
      <c r="B34" s="9">
        <v>28</v>
      </c>
      <c r="C34" s="10" t="s">
        <v>152</v>
      </c>
      <c r="D34" s="11" t="s">
        <v>153</v>
      </c>
      <c r="E34" s="12" t="s">
        <v>154</v>
      </c>
      <c r="F34" s="13" t="s">
        <v>155</v>
      </c>
      <c r="G34" s="14">
        <v>44970</v>
      </c>
      <c r="H34" s="10" t="s">
        <v>156</v>
      </c>
      <c r="I34" s="17">
        <v>38747.910000000003</v>
      </c>
      <c r="J34" s="14">
        <v>44971</v>
      </c>
      <c r="K34" s="9" t="s">
        <v>21</v>
      </c>
      <c r="L34" s="17">
        <v>38747.910000000003</v>
      </c>
      <c r="M34" s="10" t="s">
        <v>157</v>
      </c>
    </row>
    <row r="35" spans="1:13" s="16" customFormat="1" ht="105">
      <c r="A35" s="8" t="s">
        <v>15</v>
      </c>
      <c r="B35" s="9">
        <v>29</v>
      </c>
      <c r="C35" s="10" t="s">
        <v>158</v>
      </c>
      <c r="D35" s="11" t="s">
        <v>159</v>
      </c>
      <c r="E35" s="12" t="s">
        <v>160</v>
      </c>
      <c r="F35" s="13" t="s">
        <v>161</v>
      </c>
      <c r="G35" s="14">
        <v>44970</v>
      </c>
      <c r="H35" s="10" t="s">
        <v>162</v>
      </c>
      <c r="I35" s="17">
        <v>1100</v>
      </c>
      <c r="J35" s="14">
        <v>44971</v>
      </c>
      <c r="K35" s="9" t="s">
        <v>21</v>
      </c>
      <c r="L35" s="15">
        <f>1045+55</f>
        <v>1100</v>
      </c>
      <c r="M35" s="10" t="s">
        <v>163</v>
      </c>
    </row>
    <row r="36" spans="1:13" s="16" customFormat="1" ht="150">
      <c r="A36" s="8" t="s">
        <v>15</v>
      </c>
      <c r="B36" s="9">
        <v>30</v>
      </c>
      <c r="C36" s="10" t="s">
        <v>164</v>
      </c>
      <c r="D36" s="11" t="s">
        <v>165</v>
      </c>
      <c r="E36" s="12" t="s">
        <v>166</v>
      </c>
      <c r="F36" s="13" t="s">
        <v>167</v>
      </c>
      <c r="G36" s="14">
        <v>44971</v>
      </c>
      <c r="H36" s="10" t="s">
        <v>168</v>
      </c>
      <c r="I36" s="15">
        <v>318372.27</v>
      </c>
      <c r="J36" s="14">
        <v>44971</v>
      </c>
      <c r="K36" s="9" t="s">
        <v>21</v>
      </c>
      <c r="L36" s="15">
        <v>318372.27</v>
      </c>
      <c r="M36" s="10" t="s">
        <v>169</v>
      </c>
    </row>
    <row r="37" spans="1:13" s="16" customFormat="1" ht="135">
      <c r="A37" s="8" t="s">
        <v>15</v>
      </c>
      <c r="B37" s="9">
        <v>31</v>
      </c>
      <c r="C37" s="10" t="s">
        <v>170</v>
      </c>
      <c r="D37" s="11" t="s">
        <v>171</v>
      </c>
      <c r="E37" s="12" t="s">
        <v>172</v>
      </c>
      <c r="F37" s="13" t="s">
        <v>173</v>
      </c>
      <c r="G37" s="14">
        <v>44971</v>
      </c>
      <c r="H37" s="10" t="s">
        <v>174</v>
      </c>
      <c r="I37" s="15">
        <v>822.81</v>
      </c>
      <c r="J37" s="14">
        <v>44974</v>
      </c>
      <c r="K37" s="9" t="s">
        <v>21</v>
      </c>
      <c r="L37" s="15">
        <v>822.81</v>
      </c>
      <c r="M37" s="10" t="s">
        <v>175</v>
      </c>
    </row>
    <row r="38" spans="1:13" s="16" customFormat="1" ht="135">
      <c r="A38" s="8" t="s">
        <v>15</v>
      </c>
      <c r="B38" s="9">
        <v>32</v>
      </c>
      <c r="C38" s="10" t="s">
        <v>94</v>
      </c>
      <c r="D38" s="11" t="s">
        <v>176</v>
      </c>
      <c r="E38" s="12" t="s">
        <v>177</v>
      </c>
      <c r="F38" s="13" t="s">
        <v>178</v>
      </c>
      <c r="G38" s="14">
        <v>44971</v>
      </c>
      <c r="H38" s="10" t="s">
        <v>179</v>
      </c>
      <c r="I38" s="15">
        <v>1749.95</v>
      </c>
      <c r="J38" s="31" t="s">
        <v>251</v>
      </c>
      <c r="K38" s="11" t="s">
        <v>252</v>
      </c>
      <c r="L38" s="31" t="s">
        <v>251</v>
      </c>
      <c r="M38" s="10" t="s">
        <v>180</v>
      </c>
    </row>
    <row r="39" spans="1:13" s="16" customFormat="1" ht="120">
      <c r="A39" s="8" t="s">
        <v>15</v>
      </c>
      <c r="B39" s="9">
        <v>33</v>
      </c>
      <c r="C39" s="10" t="s">
        <v>181</v>
      </c>
      <c r="D39" s="11" t="s">
        <v>182</v>
      </c>
      <c r="E39" s="12" t="s">
        <v>183</v>
      </c>
      <c r="F39" s="13" t="s">
        <v>184</v>
      </c>
      <c r="G39" s="14">
        <v>44971</v>
      </c>
      <c r="H39" s="10" t="s">
        <v>185</v>
      </c>
      <c r="I39" s="17">
        <v>36214.730000000003</v>
      </c>
      <c r="J39" s="31" t="s">
        <v>251</v>
      </c>
      <c r="K39" s="11" t="s">
        <v>252</v>
      </c>
      <c r="L39" s="31" t="s">
        <v>251</v>
      </c>
      <c r="M39" s="10" t="s">
        <v>186</v>
      </c>
    </row>
    <row r="40" spans="1:13" s="16" customFormat="1" ht="120">
      <c r="A40" s="8" t="s">
        <v>15</v>
      </c>
      <c r="B40" s="9">
        <v>34</v>
      </c>
      <c r="C40" s="10" t="s">
        <v>187</v>
      </c>
      <c r="D40" s="11" t="s">
        <v>188</v>
      </c>
      <c r="E40" s="12" t="s">
        <v>189</v>
      </c>
      <c r="F40" s="13" t="s">
        <v>190</v>
      </c>
      <c r="G40" s="14">
        <v>44971</v>
      </c>
      <c r="H40" s="10" t="s">
        <v>191</v>
      </c>
      <c r="I40" s="15">
        <v>9000</v>
      </c>
      <c r="J40" s="31" t="s">
        <v>251</v>
      </c>
      <c r="K40" s="11" t="s">
        <v>252</v>
      </c>
      <c r="L40" s="31" t="s">
        <v>251</v>
      </c>
      <c r="M40" s="10" t="s">
        <v>192</v>
      </c>
    </row>
    <row r="41" spans="1:13" s="16" customFormat="1" ht="120">
      <c r="A41" s="8" t="s">
        <v>15</v>
      </c>
      <c r="B41" s="9">
        <v>35</v>
      </c>
      <c r="C41" s="10" t="s">
        <v>187</v>
      </c>
      <c r="D41" s="11" t="s">
        <v>188</v>
      </c>
      <c r="E41" s="12" t="s">
        <v>193</v>
      </c>
      <c r="F41" s="13" t="s">
        <v>194</v>
      </c>
      <c r="G41" s="14">
        <v>44972</v>
      </c>
      <c r="H41" s="10" t="s">
        <v>195</v>
      </c>
      <c r="I41" s="15">
        <v>3352.63</v>
      </c>
      <c r="J41" s="31" t="s">
        <v>251</v>
      </c>
      <c r="K41" s="11" t="s">
        <v>252</v>
      </c>
      <c r="L41" s="31" t="s">
        <v>251</v>
      </c>
      <c r="M41" s="10" t="s">
        <v>196</v>
      </c>
    </row>
    <row r="42" spans="1:13" s="16" customFormat="1" ht="105">
      <c r="A42" s="8" t="s">
        <v>15</v>
      </c>
      <c r="B42" s="9">
        <v>36</v>
      </c>
      <c r="C42" s="10" t="s">
        <v>197</v>
      </c>
      <c r="D42" s="11" t="s">
        <v>123</v>
      </c>
      <c r="E42" s="12" t="s">
        <v>198</v>
      </c>
      <c r="F42" s="13" t="s">
        <v>199</v>
      </c>
      <c r="G42" s="14">
        <v>44972</v>
      </c>
      <c r="H42" s="10" t="s">
        <v>200</v>
      </c>
      <c r="I42" s="17">
        <v>2703.33</v>
      </c>
      <c r="J42" s="31" t="s">
        <v>251</v>
      </c>
      <c r="K42" s="11" t="s">
        <v>252</v>
      </c>
      <c r="L42" s="31" t="s">
        <v>251</v>
      </c>
      <c r="M42" s="10" t="s">
        <v>201</v>
      </c>
    </row>
    <row r="43" spans="1:13" s="16" customFormat="1" ht="120">
      <c r="A43" s="8" t="s">
        <v>15</v>
      </c>
      <c r="B43" s="9">
        <v>37</v>
      </c>
      <c r="C43" s="10" t="s">
        <v>94</v>
      </c>
      <c r="D43" s="11" t="s">
        <v>176</v>
      </c>
      <c r="E43" s="12" t="s">
        <v>202</v>
      </c>
      <c r="F43" s="13" t="s">
        <v>203</v>
      </c>
      <c r="G43" s="14">
        <v>44972</v>
      </c>
      <c r="H43" s="10" t="s">
        <v>204</v>
      </c>
      <c r="I43" s="15">
        <v>1633.29</v>
      </c>
      <c r="J43" s="31" t="s">
        <v>251</v>
      </c>
      <c r="K43" s="11" t="s">
        <v>252</v>
      </c>
      <c r="L43" s="31" t="s">
        <v>251</v>
      </c>
      <c r="M43" s="10" t="s">
        <v>205</v>
      </c>
    </row>
    <row r="44" spans="1:13" s="16" customFormat="1" ht="120">
      <c r="A44" s="8" t="s">
        <v>15</v>
      </c>
      <c r="B44" s="9">
        <v>38</v>
      </c>
      <c r="C44" s="10" t="s">
        <v>94</v>
      </c>
      <c r="D44" s="11" t="s">
        <v>176</v>
      </c>
      <c r="E44" s="12" t="s">
        <v>202</v>
      </c>
      <c r="F44" s="13" t="s">
        <v>203</v>
      </c>
      <c r="G44" s="14">
        <v>44972</v>
      </c>
      <c r="H44" s="10" t="s">
        <v>206</v>
      </c>
      <c r="I44" s="15">
        <v>116.66</v>
      </c>
      <c r="J44" s="31" t="s">
        <v>251</v>
      </c>
      <c r="K44" s="11" t="s">
        <v>252</v>
      </c>
      <c r="L44" s="31" t="s">
        <v>251</v>
      </c>
      <c r="M44" s="10" t="s">
        <v>205</v>
      </c>
    </row>
    <row r="45" spans="1:13" s="16" customFormat="1" ht="105">
      <c r="A45" s="8" t="s">
        <v>15</v>
      </c>
      <c r="B45" s="9">
        <v>39</v>
      </c>
      <c r="C45" s="10" t="s">
        <v>187</v>
      </c>
      <c r="D45" s="11" t="s">
        <v>188</v>
      </c>
      <c r="E45" s="12" t="s">
        <v>207</v>
      </c>
      <c r="F45" s="13" t="s">
        <v>208</v>
      </c>
      <c r="G45" s="14">
        <v>44972</v>
      </c>
      <c r="H45" s="10" t="s">
        <v>209</v>
      </c>
      <c r="I45" s="15">
        <v>3352.63</v>
      </c>
      <c r="J45" s="31" t="s">
        <v>251</v>
      </c>
      <c r="K45" s="11" t="s">
        <v>252</v>
      </c>
      <c r="L45" s="31" t="s">
        <v>251</v>
      </c>
      <c r="M45" s="10" t="s">
        <v>210</v>
      </c>
    </row>
    <row r="46" spans="1:13" s="16" customFormat="1" ht="120">
      <c r="A46" s="8" t="s">
        <v>15</v>
      </c>
      <c r="B46" s="9">
        <v>40</v>
      </c>
      <c r="C46" s="10" t="s">
        <v>211</v>
      </c>
      <c r="D46" s="11" t="s">
        <v>212</v>
      </c>
      <c r="E46" s="12" t="s">
        <v>213</v>
      </c>
      <c r="F46" s="13" t="s">
        <v>214</v>
      </c>
      <c r="G46" s="14">
        <v>44972</v>
      </c>
      <c r="H46" s="10" t="s">
        <v>215</v>
      </c>
      <c r="I46" s="15">
        <v>4800</v>
      </c>
      <c r="J46" s="31" t="s">
        <v>251</v>
      </c>
      <c r="K46" s="11" t="s">
        <v>252</v>
      </c>
      <c r="L46" s="31" t="s">
        <v>251</v>
      </c>
      <c r="M46" s="10" t="s">
        <v>216</v>
      </c>
    </row>
    <row r="47" spans="1:13" s="16" customFormat="1" ht="120">
      <c r="A47" s="8" t="s">
        <v>15</v>
      </c>
      <c r="B47" s="9">
        <v>41</v>
      </c>
      <c r="C47" s="10" t="s">
        <v>211</v>
      </c>
      <c r="D47" s="11" t="s">
        <v>212</v>
      </c>
      <c r="E47" s="12" t="s">
        <v>217</v>
      </c>
      <c r="F47" s="13" t="s">
        <v>218</v>
      </c>
      <c r="G47" s="14">
        <v>44972</v>
      </c>
      <c r="H47" s="10" t="s">
        <v>219</v>
      </c>
      <c r="I47" s="17">
        <v>4800</v>
      </c>
      <c r="J47" s="31" t="s">
        <v>251</v>
      </c>
      <c r="K47" s="11" t="s">
        <v>252</v>
      </c>
      <c r="L47" s="31" t="s">
        <v>251</v>
      </c>
      <c r="M47" s="10" t="s">
        <v>220</v>
      </c>
    </row>
    <row r="48" spans="1:13" s="16" customFormat="1" ht="135">
      <c r="A48" s="8" t="s">
        <v>15</v>
      </c>
      <c r="B48" s="9">
        <v>42</v>
      </c>
      <c r="C48" s="10" t="s">
        <v>221</v>
      </c>
      <c r="D48" s="11" t="s">
        <v>222</v>
      </c>
      <c r="E48" s="12" t="s">
        <v>223</v>
      </c>
      <c r="F48" s="13" t="s">
        <v>224</v>
      </c>
      <c r="G48" s="14">
        <v>44980</v>
      </c>
      <c r="H48" s="10" t="s">
        <v>225</v>
      </c>
      <c r="I48" s="15">
        <v>73157.460000000006</v>
      </c>
      <c r="J48" s="14">
        <v>44981</v>
      </c>
      <c r="K48" s="9" t="s">
        <v>21</v>
      </c>
      <c r="L48" s="15">
        <v>73157.460000000006</v>
      </c>
      <c r="M48" s="10" t="s">
        <v>226</v>
      </c>
    </row>
    <row r="49" spans="1:14" s="16" customFormat="1" ht="135">
      <c r="A49" s="8" t="s">
        <v>15</v>
      </c>
      <c r="B49" s="9">
        <v>43</v>
      </c>
      <c r="C49" s="10" t="s">
        <v>221</v>
      </c>
      <c r="D49" s="11" t="s">
        <v>222</v>
      </c>
      <c r="E49" s="12" t="s">
        <v>227</v>
      </c>
      <c r="F49" s="13" t="s">
        <v>228</v>
      </c>
      <c r="G49" s="14">
        <v>44980</v>
      </c>
      <c r="H49" s="10" t="s">
        <v>229</v>
      </c>
      <c r="I49" s="15">
        <v>30518.62</v>
      </c>
      <c r="J49" s="14">
        <v>44981</v>
      </c>
      <c r="K49" s="9" t="s">
        <v>21</v>
      </c>
      <c r="L49" s="15">
        <v>30518.62</v>
      </c>
      <c r="M49" s="10" t="s">
        <v>230</v>
      </c>
    </row>
    <row r="50" spans="1:14" s="16" customFormat="1" ht="135">
      <c r="A50" s="8" t="s">
        <v>15</v>
      </c>
      <c r="B50" s="9">
        <v>44</v>
      </c>
      <c r="C50" s="10" t="s">
        <v>221</v>
      </c>
      <c r="D50" s="11" t="s">
        <v>222</v>
      </c>
      <c r="E50" s="12" t="s">
        <v>231</v>
      </c>
      <c r="F50" s="13" t="s">
        <v>232</v>
      </c>
      <c r="G50" s="14">
        <v>44980</v>
      </c>
      <c r="H50" s="10" t="s">
        <v>233</v>
      </c>
      <c r="I50" s="15">
        <v>12015.3</v>
      </c>
      <c r="J50" s="14">
        <v>44981</v>
      </c>
      <c r="K50" s="9" t="s">
        <v>21</v>
      </c>
      <c r="L50" s="15">
        <v>12015.3</v>
      </c>
      <c r="M50" s="10" t="s">
        <v>234</v>
      </c>
    </row>
    <row r="51" spans="1:14" s="16" customFormat="1" ht="135">
      <c r="A51" s="8" t="s">
        <v>15</v>
      </c>
      <c r="B51" s="9">
        <v>45</v>
      </c>
      <c r="C51" s="10" t="s">
        <v>235</v>
      </c>
      <c r="D51" s="11" t="s">
        <v>236</v>
      </c>
      <c r="E51" s="12" t="s">
        <v>237</v>
      </c>
      <c r="F51" s="13" t="s">
        <v>238</v>
      </c>
      <c r="G51" s="14">
        <v>44985</v>
      </c>
      <c r="H51" s="10" t="s">
        <v>239</v>
      </c>
      <c r="I51" s="15">
        <v>9300</v>
      </c>
      <c r="J51" s="31" t="s">
        <v>251</v>
      </c>
      <c r="K51" s="11" t="s">
        <v>21</v>
      </c>
      <c r="L51" s="31" t="s">
        <v>251</v>
      </c>
      <c r="M51" s="10" t="s">
        <v>240</v>
      </c>
    </row>
    <row r="52" spans="1:14" s="16" customFormat="1" ht="105">
      <c r="A52" s="8" t="s">
        <v>15</v>
      </c>
      <c r="B52" s="9">
        <v>46</v>
      </c>
      <c r="C52" s="10" t="s">
        <v>235</v>
      </c>
      <c r="D52" s="11" t="s">
        <v>236</v>
      </c>
      <c r="E52" s="36" t="s">
        <v>253</v>
      </c>
      <c r="F52" s="13" t="s">
        <v>254</v>
      </c>
      <c r="G52" s="14">
        <v>44985</v>
      </c>
      <c r="H52" s="10" t="s">
        <v>255</v>
      </c>
      <c r="I52" s="15">
        <v>217635.23</v>
      </c>
      <c r="J52" s="31" t="s">
        <v>251</v>
      </c>
      <c r="K52" s="11" t="s">
        <v>21</v>
      </c>
      <c r="L52" s="37" t="s">
        <v>251</v>
      </c>
      <c r="M52" s="10" t="s">
        <v>256</v>
      </c>
    </row>
    <row r="53" spans="1:14" s="16" customFormat="1" ht="120">
      <c r="A53" s="8" t="s">
        <v>15</v>
      </c>
      <c r="B53" s="9">
        <v>47</v>
      </c>
      <c r="C53" s="19" t="s">
        <v>241</v>
      </c>
      <c r="D53" s="20" t="s">
        <v>242</v>
      </c>
      <c r="E53" s="21" t="s">
        <v>243</v>
      </c>
      <c r="F53" s="23" t="s">
        <v>244</v>
      </c>
      <c r="G53" s="14">
        <v>44985</v>
      </c>
      <c r="H53" s="10" t="s">
        <v>245</v>
      </c>
      <c r="I53" s="15">
        <v>59583.32</v>
      </c>
      <c r="J53" s="31" t="s">
        <v>251</v>
      </c>
      <c r="K53" s="11" t="s">
        <v>21</v>
      </c>
      <c r="L53" s="31" t="s">
        <v>251</v>
      </c>
      <c r="M53" s="10" t="s">
        <v>246</v>
      </c>
    </row>
    <row r="54" spans="1:14">
      <c r="A54" s="24" t="s">
        <v>247</v>
      </c>
      <c r="B54" s="24"/>
      <c r="C54" s="24"/>
      <c r="D54" s="4"/>
      <c r="J54" s="25"/>
      <c r="K54" s="26"/>
      <c r="L54" s="25"/>
      <c r="N54" s="27"/>
    </row>
    <row r="55" spans="1:14">
      <c r="A55" s="28" t="str">
        <f>[1]Bens!A59</f>
        <v>Data da última atualização: 01/03/2023</v>
      </c>
      <c r="B55" s="29"/>
      <c r="C55" s="4"/>
      <c r="D55" s="1"/>
      <c r="N55" s="27"/>
    </row>
    <row r="56" spans="1:14">
      <c r="A56" s="35" t="s">
        <v>248</v>
      </c>
      <c r="B56" s="35"/>
      <c r="C56" s="35"/>
      <c r="D56" s="35"/>
      <c r="N56" s="27"/>
    </row>
    <row r="57" spans="1:14">
      <c r="A57" s="35" t="s">
        <v>249</v>
      </c>
      <c r="B57" s="35"/>
      <c r="C57" s="35"/>
      <c r="D57" s="35"/>
      <c r="N57" s="27"/>
    </row>
    <row r="58" spans="1:14">
      <c r="A58" s="30" t="s">
        <v>250</v>
      </c>
      <c r="B58" s="30"/>
      <c r="C58" s="30"/>
      <c r="D58" s="1"/>
      <c r="N58" s="27"/>
    </row>
    <row r="59" spans="1:14">
      <c r="N59" s="27"/>
    </row>
    <row r="60" spans="1:14">
      <c r="N60" s="27"/>
    </row>
    <row r="61" spans="1:14" s="27" customFormat="1">
      <c r="A61"/>
      <c r="B61"/>
      <c r="C61"/>
      <c r="D61"/>
      <c r="E61" s="2"/>
      <c r="F61" s="3"/>
      <c r="G61"/>
      <c r="H61"/>
      <c r="I61"/>
      <c r="J61"/>
      <c r="K61"/>
      <c r="L61"/>
      <c r="M61"/>
    </row>
    <row r="62" spans="1:14">
      <c r="N62" s="27"/>
    </row>
    <row r="63" spans="1:14">
      <c r="N63" s="27"/>
    </row>
    <row r="64" spans="1:14">
      <c r="N64" s="27"/>
    </row>
    <row r="65" spans="1:14">
      <c r="N65" s="27"/>
    </row>
    <row r="66" spans="1:14">
      <c r="N66" s="27"/>
    </row>
    <row r="67" spans="1:14">
      <c r="N67" s="27"/>
    </row>
    <row r="68" spans="1:14">
      <c r="N68" s="27"/>
    </row>
    <row r="69" spans="1:14">
      <c r="N69" s="27"/>
    </row>
    <row r="70" spans="1:14">
      <c r="N70" s="27"/>
    </row>
    <row r="71" spans="1:14">
      <c r="N71" s="27"/>
    </row>
    <row r="72" spans="1:14" s="27" customFormat="1">
      <c r="A72"/>
      <c r="B72"/>
      <c r="C72"/>
      <c r="D72"/>
      <c r="E72" s="2"/>
      <c r="F72" s="3"/>
      <c r="G72"/>
      <c r="H72"/>
      <c r="I72"/>
      <c r="J72"/>
      <c r="K72"/>
      <c r="L72"/>
      <c r="M72"/>
    </row>
    <row r="73" spans="1:14" s="27" customFormat="1">
      <c r="A73"/>
      <c r="B73"/>
      <c r="C73"/>
      <c r="D73"/>
      <c r="E73" s="2"/>
      <c r="F73" s="3"/>
      <c r="G73"/>
      <c r="H73"/>
      <c r="I73"/>
      <c r="J73"/>
      <c r="K73"/>
      <c r="L73"/>
      <c r="M73"/>
    </row>
    <row r="74" spans="1:14" s="27" customFormat="1">
      <c r="A74"/>
      <c r="B74"/>
      <c r="C74"/>
      <c r="D74"/>
      <c r="E74" s="2"/>
      <c r="F74" s="3"/>
      <c r="G74"/>
      <c r="H74"/>
      <c r="I74"/>
      <c r="J74"/>
      <c r="K74"/>
      <c r="L74"/>
      <c r="M74"/>
    </row>
    <row r="75" spans="1:14" s="27" customFormat="1">
      <c r="A75"/>
      <c r="B75"/>
      <c r="C75"/>
      <c r="D75"/>
      <c r="E75" s="2"/>
      <c r="F75" s="3"/>
      <c r="G75"/>
      <c r="H75"/>
      <c r="I75"/>
      <c r="J75"/>
      <c r="K75"/>
      <c r="L75"/>
      <c r="M75"/>
    </row>
    <row r="76" spans="1:14" s="27" customFormat="1">
      <c r="A76"/>
      <c r="B76"/>
      <c r="C76"/>
      <c r="D76"/>
      <c r="E76" s="2"/>
      <c r="F76" s="3"/>
      <c r="G76"/>
      <c r="H76"/>
      <c r="I76"/>
      <c r="J76"/>
      <c r="K76"/>
      <c r="L76"/>
      <c r="M76"/>
    </row>
    <row r="77" spans="1:14" s="27" customFormat="1">
      <c r="A77"/>
      <c r="B77"/>
      <c r="C77"/>
      <c r="D77"/>
      <c r="E77" s="2"/>
      <c r="F77" s="3"/>
      <c r="G77"/>
      <c r="H77"/>
      <c r="I77"/>
      <c r="J77"/>
      <c r="K77"/>
      <c r="L77"/>
      <c r="M77"/>
    </row>
    <row r="78" spans="1:14" s="27" customFormat="1">
      <c r="A78"/>
      <c r="B78"/>
      <c r="C78"/>
      <c r="D78"/>
      <c r="E78" s="2"/>
      <c r="F78" s="3"/>
      <c r="G78"/>
      <c r="H78"/>
      <c r="I78"/>
      <c r="J78"/>
      <c r="K78"/>
      <c r="L78"/>
      <c r="M78"/>
    </row>
    <row r="79" spans="1:14">
      <c r="N79" s="27"/>
    </row>
    <row r="80" spans="1:14">
      <c r="N80" s="27"/>
    </row>
    <row r="81" spans="14:14">
      <c r="N81" s="27"/>
    </row>
    <row r="82" spans="14:14">
      <c r="N82" s="27"/>
    </row>
    <row r="83" spans="14:14">
      <c r="N83" s="27"/>
    </row>
    <row r="84" spans="14:14">
      <c r="N84" s="27"/>
    </row>
    <row r="85" spans="14:14">
      <c r="N85" s="27"/>
    </row>
    <row r="86" spans="14:14">
      <c r="N86" s="27"/>
    </row>
    <row r="87" spans="14:14">
      <c r="N87" s="27"/>
    </row>
    <row r="88" spans="14:14">
      <c r="N88" s="27"/>
    </row>
    <row r="89" spans="14:14">
      <c r="N89" s="27"/>
    </row>
    <row r="90" spans="14:14">
      <c r="N90" s="27"/>
    </row>
    <row r="91" spans="14:14">
      <c r="N91" s="27"/>
    </row>
    <row r="92" spans="14:14">
      <c r="N92" s="27"/>
    </row>
    <row r="93" spans="14:14">
      <c r="N93" s="27"/>
    </row>
    <row r="94" spans="14:14">
      <c r="N94" s="27"/>
    </row>
    <row r="95" spans="14:14">
      <c r="N95" s="27"/>
    </row>
    <row r="96" spans="14:14">
      <c r="N96" s="27"/>
    </row>
    <row r="97" spans="1:14">
      <c r="N97" s="27"/>
    </row>
    <row r="98" spans="1:14">
      <c r="N98" s="27"/>
    </row>
    <row r="99" spans="1:14" s="27" customFormat="1">
      <c r="A99"/>
      <c r="B99"/>
      <c r="C99"/>
      <c r="D99"/>
      <c r="E99" s="2"/>
      <c r="F99" s="3"/>
      <c r="G99"/>
      <c r="H99"/>
      <c r="I99"/>
      <c r="J99"/>
      <c r="K99"/>
      <c r="L99"/>
      <c r="M99"/>
    </row>
    <row r="100" spans="1:14">
      <c r="N100" s="27"/>
    </row>
    <row r="101" spans="1:14">
      <c r="N101" s="27"/>
    </row>
    <row r="102" spans="1:14">
      <c r="N102" s="27"/>
    </row>
    <row r="103" spans="1:14">
      <c r="N103" s="27"/>
    </row>
    <row r="104" spans="1:14">
      <c r="N104" s="27"/>
    </row>
    <row r="105" spans="1:14">
      <c r="N105" s="27"/>
    </row>
    <row r="106" spans="1:14">
      <c r="N106" s="27"/>
    </row>
    <row r="107" spans="1:14">
      <c r="N107" s="27"/>
    </row>
    <row r="108" spans="1:14">
      <c r="N108" s="27"/>
    </row>
    <row r="109" spans="1:14">
      <c r="N109" s="27"/>
    </row>
    <row r="110" spans="1:14">
      <c r="N110" s="27"/>
    </row>
    <row r="111" spans="1:14">
      <c r="N111" s="27"/>
    </row>
    <row r="112" spans="1:14">
      <c r="N112" s="27"/>
    </row>
    <row r="113" spans="14:14">
      <c r="N113" s="27"/>
    </row>
    <row r="114" spans="14:14">
      <c r="N114" s="27"/>
    </row>
    <row r="115" spans="14:14">
      <c r="N115" s="27"/>
    </row>
    <row r="116" spans="14:14">
      <c r="N116" s="27"/>
    </row>
    <row r="117" spans="14:14">
      <c r="N117" s="27"/>
    </row>
    <row r="118" spans="14:14">
      <c r="N118" s="27"/>
    </row>
    <row r="119" spans="14:14">
      <c r="N119" s="27"/>
    </row>
    <row r="120" spans="14:14">
      <c r="N120" s="27"/>
    </row>
    <row r="121" spans="14:14">
      <c r="N121" s="27"/>
    </row>
    <row r="122" spans="14:14">
      <c r="N122" s="27"/>
    </row>
    <row r="123" spans="14:14">
      <c r="N123" s="27"/>
    </row>
    <row r="124" spans="14:14">
      <c r="N124" s="27"/>
    </row>
    <row r="125" spans="14:14">
      <c r="N125" s="27"/>
    </row>
    <row r="126" spans="14:14">
      <c r="N126" s="27"/>
    </row>
    <row r="127" spans="14:14" ht="148.5" customHeight="1">
      <c r="N127" s="27"/>
    </row>
    <row r="128" spans="14:14">
      <c r="N128" s="27"/>
    </row>
    <row r="129" spans="14:14">
      <c r="N129" s="27"/>
    </row>
    <row r="130" spans="14:14">
      <c r="N130" s="27"/>
    </row>
    <row r="131" spans="14:14">
      <c r="N131" s="27"/>
    </row>
    <row r="132" spans="14:14">
      <c r="N132" s="27"/>
    </row>
    <row r="133" spans="14:14">
      <c r="N133" s="27"/>
    </row>
    <row r="134" spans="14:14">
      <c r="N134" s="27"/>
    </row>
    <row r="135" spans="14:14">
      <c r="N135" s="27"/>
    </row>
    <row r="136" spans="14:14">
      <c r="N136" s="27"/>
    </row>
    <row r="137" spans="14:14">
      <c r="N137" s="27"/>
    </row>
    <row r="138" spans="14:14">
      <c r="N138" s="27"/>
    </row>
    <row r="139" spans="14:14">
      <c r="N139" s="27"/>
    </row>
    <row r="140" spans="14:14">
      <c r="N140" s="27"/>
    </row>
    <row r="141" spans="14:14">
      <c r="N141" s="27"/>
    </row>
    <row r="142" spans="14:14">
      <c r="N142" s="27"/>
    </row>
    <row r="143" spans="14:14">
      <c r="N143" s="27"/>
    </row>
    <row r="144" spans="14:14">
      <c r="N144" s="27"/>
    </row>
    <row r="145" spans="14:14">
      <c r="N145" s="27"/>
    </row>
    <row r="146" spans="14:14">
      <c r="N146" s="27"/>
    </row>
    <row r="147" spans="14:14">
      <c r="N147" s="27"/>
    </row>
    <row r="148" spans="14:14">
      <c r="N148" s="27"/>
    </row>
    <row r="149" spans="14:14">
      <c r="N149" s="27"/>
    </row>
    <row r="150" spans="14:14">
      <c r="N150" s="27"/>
    </row>
  </sheetData>
  <mergeCells count="5">
    <mergeCell ref="A2:M2"/>
    <mergeCell ref="A3:E3"/>
    <mergeCell ref="A5:L5"/>
    <mergeCell ref="A56:D56"/>
    <mergeCell ref="A57:D57"/>
  </mergeCells>
  <hyperlinks>
    <hyperlink ref="F7" r:id="rId1"/>
    <hyperlink ref="F8" r:id="rId2"/>
    <hyperlink ref="F9" r:id="rId3"/>
    <hyperlink ref="F10" r:id="rId4"/>
    <hyperlink ref="F11" r:id="rId5"/>
    <hyperlink ref="F12" r:id="rId6"/>
    <hyperlink ref="F13" r:id="rId7"/>
    <hyperlink ref="F14" r:id="rId8"/>
    <hyperlink ref="F15" r:id="rId9"/>
    <hyperlink ref="F16" r:id="rId10"/>
    <hyperlink ref="F17" r:id="rId11"/>
    <hyperlink ref="F18" r:id="rId12"/>
    <hyperlink ref="F19" r:id="rId13"/>
    <hyperlink ref="F20" r:id="rId14"/>
    <hyperlink ref="F21" r:id="rId15"/>
    <hyperlink ref="F22" r:id="rId16"/>
    <hyperlink ref="F23" r:id="rId17"/>
    <hyperlink ref="F24" r:id="rId18"/>
    <hyperlink ref="F25" r:id="rId19"/>
    <hyperlink ref="F26" r:id="rId20"/>
    <hyperlink ref="F27" r:id="rId21"/>
    <hyperlink ref="F28" r:id="rId22"/>
    <hyperlink ref="F29" r:id="rId23"/>
    <hyperlink ref="F30" r:id="rId24"/>
    <hyperlink ref="F31" r:id="rId25"/>
    <hyperlink ref="F32" r:id="rId26"/>
    <hyperlink ref="F33" r:id="rId27"/>
    <hyperlink ref="F34" r:id="rId28"/>
    <hyperlink ref="F35" r:id="rId29"/>
    <hyperlink ref="F36" r:id="rId30"/>
    <hyperlink ref="F37" r:id="rId31"/>
    <hyperlink ref="F38" r:id="rId32"/>
    <hyperlink ref="F39" r:id="rId33"/>
    <hyperlink ref="F40" r:id="rId34"/>
    <hyperlink ref="F41" r:id="rId35"/>
    <hyperlink ref="F42" r:id="rId36"/>
    <hyperlink ref="F43" r:id="rId37"/>
    <hyperlink ref="F44" r:id="rId38"/>
    <hyperlink ref="F45" r:id="rId39"/>
    <hyperlink ref="F46" r:id="rId40"/>
    <hyperlink ref="F47" r:id="rId41"/>
    <hyperlink ref="F48" r:id="rId42"/>
    <hyperlink ref="F49" r:id="rId43"/>
    <hyperlink ref="F50" r:id="rId44"/>
    <hyperlink ref="F51" r:id="rId45"/>
    <hyperlink ref="F53" r:id="rId46"/>
    <hyperlink ref="E7" r:id="rId47"/>
    <hyperlink ref="E27" r:id="rId48"/>
    <hyperlink ref="E20" r:id="rId49"/>
    <hyperlink ref="E50" r:id="rId50"/>
    <hyperlink ref="E21" r:id="rId51"/>
    <hyperlink ref="E23" r:id="rId52"/>
    <hyperlink ref="E48" r:id="rId53"/>
    <hyperlink ref="E49" r:id="rId54"/>
    <hyperlink ref="E17" r:id="rId55"/>
    <hyperlink ref="E18" r:id="rId56"/>
    <hyperlink ref="E37" r:id="rId57"/>
    <hyperlink ref="E35" r:id="rId58"/>
    <hyperlink ref="E44" r:id="rId59"/>
    <hyperlink ref="E43" r:id="rId60"/>
    <hyperlink ref="E38" r:id="rId61"/>
    <hyperlink ref="E22" r:id="rId62"/>
    <hyperlink ref="E46" r:id="rId63"/>
    <hyperlink ref="E47" r:id="rId64"/>
    <hyperlink ref="E40" r:id="rId65"/>
    <hyperlink ref="E41" r:id="rId66"/>
    <hyperlink ref="E45" r:id="rId67"/>
    <hyperlink ref="E33" r:id="rId68"/>
    <hyperlink ref="E53" r:id="rId69"/>
    <hyperlink ref="E15" r:id="rId70"/>
    <hyperlink ref="E25" r:id="rId71"/>
    <hyperlink ref="E26" r:id="rId72"/>
    <hyperlink ref="E51" r:id="rId73"/>
    <hyperlink ref="E30" r:id="rId74"/>
    <hyperlink ref="E28" r:id="rId75"/>
    <hyperlink ref="E16" r:id="rId76"/>
    <hyperlink ref="E12" r:id="rId77"/>
    <hyperlink ref="E24" r:id="rId78"/>
    <hyperlink ref="E34" r:id="rId79"/>
    <hyperlink ref="E10" r:id="rId80"/>
    <hyperlink ref="E11" r:id="rId81"/>
    <hyperlink ref="E39" r:id="rId82"/>
    <hyperlink ref="E8" r:id="rId83"/>
    <hyperlink ref="E9" r:id="rId84"/>
    <hyperlink ref="E32" r:id="rId85"/>
    <hyperlink ref="E36" r:id="rId86"/>
    <hyperlink ref="E29" r:id="rId87"/>
    <hyperlink ref="E42" r:id="rId88"/>
    <hyperlink ref="F52" r:id="rId89"/>
    <hyperlink ref="E52" r:id="rId90"/>
  </hyperlinks>
  <pageMargins left="0.511811024" right="0.511811024" top="0.78740157499999996" bottom="0.78740157499999996" header="0.31496062000000002" footer="0.31496062000000002"/>
  <pageSetup scale="54" fitToHeight="0" orientation="landscape" r:id="rId91"/>
  <drawing r:id="rId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Serviços</vt:lpstr>
      <vt:lpstr>Serviços!Area_de_impressao</vt:lpstr>
    </vt:vector>
  </TitlesOfParts>
  <Company>PGJ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Marchel Bruno Souza Costa</dc:creator>
  <cp:lastModifiedBy>Marchel Bruno Souza Costa</cp:lastModifiedBy>
  <cp:lastPrinted>2023-04-27T15:38:15Z</cp:lastPrinted>
  <dcterms:created xsi:type="dcterms:W3CDTF">2023-03-13T13:37:28Z</dcterms:created>
  <dcterms:modified xsi:type="dcterms:W3CDTF">2023-04-27T15:39:30Z</dcterms:modified>
</cp:coreProperties>
</file>