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20" windowHeight="6000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<sst xmlns="http://schemas.openxmlformats.org/spreadsheetml/2006/main" count="133" uniqueCount="68">
  <si>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</si>
  <si>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</si>
  <si>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</si>
  <si>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</si>
  <si>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</si>
  <si>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</si>
  <si>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</si>
  <si>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</si>
  <si>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</si>
  <si>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</si>
  <si>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</si>
  <si>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</si>
  <si>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</si>
  <si>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</si>
  <si>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</si>
  <si>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</si>
  <si>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</si>
  <si>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</si>
  <si>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</si>
  <si>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</si>
  <si>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</si>
  <si>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</si>
  <si>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</si>
  <si>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</si>
  <si>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</si>
  <si>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</si>
  <si>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</si>
  <si>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</si>
  <si>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</si>
  <si>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</si>
  <si>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</si>
  <si>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</si>
  <si>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</si>
  <si>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</si>
  <si>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</si>
  <si>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</si>
  <si>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</si>
  <si>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</si>
  <si>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</si>
  <si>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</si>
  <si>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</si>
  <si>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</si>
  <si>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</si>
  <si>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</si>
  <si>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</si>
  <si>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</si>
  <si>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</si>
  <si>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</si>
  <si>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</si>
  <si>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</si>
  <si>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</si>
  <si>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</si>
  <si>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</si>
  <si>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</si>
  <si>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</si>
  <si>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</si>
  <si>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</si>
  <si>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</si>
  <si>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</si>
  <si>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</si>
  <si>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</si>
  <si>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</si>
  <si>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</si>
  <si>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</si>
  <si>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</si>
  <si>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JANEIRO/2023</t>
  </si>
  <si>
    <t>07 Contribuições a Entidades Fechadas de Previdência</t>
  </si>
  <si>
    <t>Data da última atualização:  10/02/2023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</si>
</sst>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0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7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/>
    </xf>
    <xf numFmtId="0" fontId="20" fillId="41" borderId="11" xfId="0" applyFont="1" applyFill="1" applyBorder="1" applyAlignment="1">
      <alignment horizontal="center" vertical="center"/>
    </xf>
    <xf numFmtId="0" fontId="21" fillId="41" borderId="11" xfId="0" applyFont="1" applyFill="1" applyBorder="1" applyAlignment="1">
      <alignment horizontal="center" vertical="center"/>
    </xf>
    <xf numFmtId="0" fontId="21" fillId="41" borderId="11" xfId="0" applyFont="1" applyFill="1" applyBorder="1" applyAlignment="1">
      <alignment horizontal="left" vertical="center" wrapText="1"/>
    </xf>
    <xf numFmtId="4" fontId="22" fillId="41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1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1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2" fillId="41" borderId="11" xfId="0" applyFont="1" applyFill="1" applyBorder="1" applyAlignment="1">
      <alignment horizontal="left" vertical="center" wrapText="1"/>
    </xf>
    <xf numFmtId="4" fontId="22" fillId="41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view="pageBreakPreview" zoomScale="40" zoomScaleNormal="25" zoomScaleSheetLayoutView="40" zoomScalePageLayoutView="0" workbookViewId="0" topLeftCell="A1">
      <selection activeCell="F119" sqref="F119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5" t="s">
        <v>65</v>
      </c>
      <c r="L2" s="15"/>
      <c r="M2" s="15"/>
      <c r="N2" s="15"/>
      <c r="O2" s="15"/>
      <c r="P2" s="12"/>
    </row>
    <row r="3" spans="1:15" ht="28.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ht="10.5" customHeight="1">
      <c r="O4" s="1"/>
    </row>
    <row r="5" spans="1:15" ht="25.5" customHeight="1">
      <c r="A5" s="17" t="s">
        <v>1</v>
      </c>
      <c r="B5" s="17" t="s">
        <v>2</v>
      </c>
      <c r="C5" s="18" t="s">
        <v>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3" customFormat="1" ht="25.5" customHeight="1">
      <c r="A6" s="17"/>
      <c r="B6" s="17"/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20" t="s">
        <v>16</v>
      </c>
    </row>
    <row r="7" spans="1:16" s="5" customFormat="1" ht="25.5" customHeight="1">
      <c r="A7" s="21" t="s">
        <v>17</v>
      </c>
      <c r="B7" s="22">
        <f>SUM(B8:B19)</f>
        <v>269000000</v>
      </c>
      <c r="C7" s="22">
        <f>SUM(C8:C19)</f>
        <v>17175518.2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>
        <f aca="true" t="shared" si="0" ref="O7:O39">SUM(C7:N7)</f>
        <v>17175518.2</v>
      </c>
      <c r="P7" s="4"/>
    </row>
    <row r="8" spans="1:15" s="6" customFormat="1" ht="30" customHeight="1">
      <c r="A8" s="23" t="s">
        <v>18</v>
      </c>
      <c r="B8" s="24">
        <v>5150000</v>
      </c>
      <c r="C8" s="24">
        <v>0</v>
      </c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>
        <f t="shared" si="0"/>
        <v>0</v>
      </c>
    </row>
    <row r="9" spans="1:15" s="6" customFormat="1" ht="30" customHeight="1">
      <c r="A9" s="23" t="s">
        <v>19</v>
      </c>
      <c r="B9" s="24">
        <v>4199000</v>
      </c>
      <c r="C9" s="24">
        <v>0</v>
      </c>
      <c r="D9" s="24"/>
      <c r="E9" s="24"/>
      <c r="F9" s="24"/>
      <c r="G9" s="24"/>
      <c r="H9" s="24"/>
      <c r="I9" s="24"/>
      <c r="J9" s="25"/>
      <c r="K9" s="25"/>
      <c r="L9" s="25"/>
      <c r="M9" s="25"/>
      <c r="N9" s="25"/>
      <c r="O9" s="25">
        <f t="shared" si="0"/>
        <v>0</v>
      </c>
    </row>
    <row r="10" spans="1:15" s="6" customFormat="1" ht="30" customHeight="1">
      <c r="A10" s="23" t="s">
        <v>20</v>
      </c>
      <c r="B10" s="24">
        <v>1000</v>
      </c>
      <c r="C10" s="24">
        <v>0</v>
      </c>
      <c r="D10" s="24"/>
      <c r="E10" s="24"/>
      <c r="F10" s="24"/>
      <c r="G10" s="24"/>
      <c r="H10" s="24"/>
      <c r="I10" s="24"/>
      <c r="J10" s="25"/>
      <c r="K10" s="25"/>
      <c r="L10" s="25"/>
      <c r="M10" s="25"/>
      <c r="N10" s="25"/>
      <c r="O10" s="25">
        <f t="shared" si="0"/>
        <v>0</v>
      </c>
    </row>
    <row r="11" spans="1:15" s="6" customFormat="1" ht="30" customHeight="1">
      <c r="A11" s="26" t="s">
        <v>21</v>
      </c>
      <c r="B11" s="27">
        <v>1000</v>
      </c>
      <c r="C11" s="27">
        <v>0</v>
      </c>
      <c r="D11" s="27"/>
      <c r="E11" s="27"/>
      <c r="F11" s="27"/>
      <c r="G11" s="27"/>
      <c r="H11" s="27"/>
      <c r="I11" s="24"/>
      <c r="J11" s="25"/>
      <c r="K11" s="25"/>
      <c r="L11" s="25"/>
      <c r="M11" s="25"/>
      <c r="N11" s="25"/>
      <c r="O11" s="25">
        <f t="shared" si="0"/>
        <v>0</v>
      </c>
    </row>
    <row r="12" spans="1:15" s="6" customFormat="1" ht="30" customHeight="1">
      <c r="A12" s="26" t="s">
        <v>66</v>
      </c>
      <c r="B12" s="27">
        <v>110000</v>
      </c>
      <c r="C12" s="27">
        <v>16943.84</v>
      </c>
      <c r="D12" s="27"/>
      <c r="E12" s="27"/>
      <c r="F12" s="27"/>
      <c r="G12" s="27"/>
      <c r="H12" s="27"/>
      <c r="I12" s="24"/>
      <c r="J12" s="25"/>
      <c r="K12" s="25"/>
      <c r="L12" s="25"/>
      <c r="M12" s="25"/>
      <c r="N12" s="25"/>
      <c r="O12" s="25">
        <f t="shared" si="0"/>
        <v>16943.84</v>
      </c>
    </row>
    <row r="13" spans="1:15" s="6" customFormat="1" ht="30" customHeight="1">
      <c r="A13" s="26" t="s">
        <v>22</v>
      </c>
      <c r="B13" s="27">
        <v>201108000</v>
      </c>
      <c r="C13" s="27">
        <v>13672119.91</v>
      </c>
      <c r="D13" s="27"/>
      <c r="E13" s="27"/>
      <c r="F13" s="27"/>
      <c r="G13" s="27"/>
      <c r="H13" s="27"/>
      <c r="I13" s="24"/>
      <c r="J13" s="25"/>
      <c r="K13" s="25"/>
      <c r="L13" s="25"/>
      <c r="M13" s="25"/>
      <c r="N13" s="25"/>
      <c r="O13" s="25">
        <f t="shared" si="0"/>
        <v>13672119.91</v>
      </c>
    </row>
    <row r="14" spans="1:15" s="7" customFormat="1" ht="30" customHeight="1">
      <c r="A14" s="26" t="s">
        <v>23</v>
      </c>
      <c r="B14" s="27">
        <f>1771000+35810000</f>
        <v>37581000</v>
      </c>
      <c r="C14" s="27">
        <f>835.12+775004.43</f>
        <v>775839.55</v>
      </c>
      <c r="D14" s="27"/>
      <c r="E14" s="27"/>
      <c r="F14" s="27"/>
      <c r="G14" s="27"/>
      <c r="H14" s="27"/>
      <c r="I14" s="24"/>
      <c r="J14" s="24"/>
      <c r="K14" s="24"/>
      <c r="L14" s="24"/>
      <c r="M14" s="24"/>
      <c r="N14" s="24"/>
      <c r="O14" s="25">
        <f t="shared" si="0"/>
        <v>775839.55</v>
      </c>
    </row>
    <row r="15" spans="1:15" s="7" customFormat="1" ht="30" customHeight="1">
      <c r="A15" s="26" t="s">
        <v>24</v>
      </c>
      <c r="B15" s="27">
        <v>14850000</v>
      </c>
      <c r="C15" s="27">
        <v>1212534.04</v>
      </c>
      <c r="D15" s="27"/>
      <c r="E15" s="27"/>
      <c r="F15" s="27"/>
      <c r="G15" s="27"/>
      <c r="H15" s="27"/>
      <c r="I15" s="24"/>
      <c r="J15" s="24"/>
      <c r="K15" s="24"/>
      <c r="L15" s="24"/>
      <c r="M15" s="24"/>
      <c r="N15" s="24"/>
      <c r="O15" s="25">
        <f t="shared" si="0"/>
        <v>1212534.04</v>
      </c>
    </row>
    <row r="16" spans="1:15" s="6" customFormat="1" ht="30" customHeight="1">
      <c r="A16" s="26" t="s">
        <v>25</v>
      </c>
      <c r="B16" s="27">
        <v>200000</v>
      </c>
      <c r="C16" s="27">
        <v>0</v>
      </c>
      <c r="D16" s="27"/>
      <c r="E16" s="27"/>
      <c r="F16" s="27"/>
      <c r="G16" s="27"/>
      <c r="H16" s="27"/>
      <c r="I16" s="24"/>
      <c r="J16" s="25"/>
      <c r="K16" s="25"/>
      <c r="L16" s="25"/>
      <c r="M16" s="25"/>
      <c r="N16" s="25"/>
      <c r="O16" s="25">
        <f t="shared" si="0"/>
        <v>0</v>
      </c>
    </row>
    <row r="17" spans="1:15" s="6" customFormat="1" ht="30" customHeight="1">
      <c r="A17" s="23" t="s">
        <v>26</v>
      </c>
      <c r="B17" s="24">
        <v>3000000</v>
      </c>
      <c r="C17" s="24">
        <v>345744.31</v>
      </c>
      <c r="D17" s="24"/>
      <c r="E17" s="24"/>
      <c r="F17" s="24"/>
      <c r="G17" s="24"/>
      <c r="H17" s="24"/>
      <c r="I17" s="24"/>
      <c r="J17" s="25"/>
      <c r="K17" s="25"/>
      <c r="L17" s="25"/>
      <c r="M17" s="25"/>
      <c r="N17" s="25"/>
      <c r="O17" s="25">
        <f t="shared" si="0"/>
        <v>345744.31</v>
      </c>
    </row>
    <row r="18" spans="1:15" s="6" customFormat="1" ht="30" customHeight="1">
      <c r="A18" s="23" t="s">
        <v>27</v>
      </c>
      <c r="B18" s="24">
        <v>2200000</v>
      </c>
      <c r="C18" s="24">
        <v>1152336.55</v>
      </c>
      <c r="D18" s="24"/>
      <c r="E18" s="24"/>
      <c r="F18" s="24"/>
      <c r="G18" s="24"/>
      <c r="H18" s="24"/>
      <c r="I18" s="24"/>
      <c r="J18" s="25"/>
      <c r="K18" s="25"/>
      <c r="L18" s="25"/>
      <c r="M18" s="25"/>
      <c r="N18" s="25"/>
      <c r="O18" s="25">
        <f t="shared" si="0"/>
        <v>1152336.55</v>
      </c>
    </row>
    <row r="19" spans="1:15" s="6" customFormat="1" ht="30" customHeight="1">
      <c r="A19" s="23" t="s">
        <v>28</v>
      </c>
      <c r="B19" s="24">
        <v>600000</v>
      </c>
      <c r="C19" s="24">
        <v>0</v>
      </c>
      <c r="D19" s="24"/>
      <c r="E19" s="24"/>
      <c r="F19" s="24"/>
      <c r="G19" s="24"/>
      <c r="H19" s="24"/>
      <c r="I19" s="24"/>
      <c r="J19" s="25"/>
      <c r="K19" s="25"/>
      <c r="L19" s="25"/>
      <c r="M19" s="25"/>
      <c r="N19" s="25"/>
      <c r="O19" s="25">
        <f t="shared" si="0"/>
        <v>0</v>
      </c>
    </row>
    <row r="20" spans="1:15" s="6" customFormat="1" ht="25.5" customHeight="1">
      <c r="A20" s="28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9"/>
      <c r="N20" s="29"/>
      <c r="O20" s="25">
        <f t="shared" si="0"/>
        <v>0</v>
      </c>
    </row>
    <row r="21" spans="1:15" s="3" customFormat="1" ht="25.5" customHeight="1">
      <c r="A21" s="21" t="s">
        <v>29</v>
      </c>
      <c r="B21" s="30">
        <f>SUM(B22:B39)</f>
        <v>68562999.99999999</v>
      </c>
      <c r="C21" s="30">
        <f>SUM(C22:C39)</f>
        <v>5737667.5600000005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22">
        <f t="shared" si="0"/>
        <v>5737667.5600000005</v>
      </c>
    </row>
    <row r="22" spans="1:15" s="6" customFormat="1" ht="30" customHeight="1">
      <c r="A22" s="26" t="s">
        <v>30</v>
      </c>
      <c r="B22" s="27">
        <v>1533000</v>
      </c>
      <c r="C22" s="27">
        <v>0</v>
      </c>
      <c r="D22" s="27"/>
      <c r="E22" s="27"/>
      <c r="F22" s="27"/>
      <c r="G22" s="27"/>
      <c r="H22" s="27"/>
      <c r="I22" s="27"/>
      <c r="J22" s="25"/>
      <c r="K22" s="25"/>
      <c r="L22" s="25"/>
      <c r="M22" s="25"/>
      <c r="N22" s="25"/>
      <c r="O22" s="25">
        <f t="shared" si="0"/>
        <v>0</v>
      </c>
    </row>
    <row r="23" spans="1:15" s="6" customFormat="1" ht="30" customHeight="1">
      <c r="A23" s="26" t="s">
        <v>31</v>
      </c>
      <c r="B23" s="27">
        <v>12751000</v>
      </c>
      <c r="C23" s="27">
        <v>1191476.85</v>
      </c>
      <c r="D23" s="27"/>
      <c r="E23" s="27"/>
      <c r="F23" s="27"/>
      <c r="G23" s="27"/>
      <c r="H23" s="27"/>
      <c r="I23" s="27"/>
      <c r="J23" s="25"/>
      <c r="K23" s="25"/>
      <c r="L23" s="25"/>
      <c r="M23" s="25"/>
      <c r="N23" s="25"/>
      <c r="O23" s="25">
        <f t="shared" si="0"/>
        <v>1191476.85</v>
      </c>
    </row>
    <row r="24" spans="1:15" s="6" customFormat="1" ht="30" customHeight="1">
      <c r="A24" s="26" t="s">
        <v>32</v>
      </c>
      <c r="B24" s="27">
        <v>742000</v>
      </c>
      <c r="C24" s="27">
        <v>4600.7</v>
      </c>
      <c r="D24" s="27"/>
      <c r="E24" s="27"/>
      <c r="F24" s="27"/>
      <c r="G24" s="27"/>
      <c r="H24" s="27"/>
      <c r="I24" s="27"/>
      <c r="J24" s="25"/>
      <c r="K24" s="25"/>
      <c r="L24" s="25"/>
      <c r="M24" s="25"/>
      <c r="N24" s="25"/>
      <c r="O24" s="25">
        <f t="shared" si="0"/>
        <v>4600.7</v>
      </c>
    </row>
    <row r="25" spans="1:15" s="6" customFormat="1" ht="30" customHeight="1">
      <c r="A25" s="26" t="s">
        <v>33</v>
      </c>
      <c r="B25" s="27">
        <v>1861000</v>
      </c>
      <c r="C25" s="27">
        <v>26600</v>
      </c>
      <c r="D25" s="27"/>
      <c r="E25" s="27"/>
      <c r="F25" s="27"/>
      <c r="G25" s="27"/>
      <c r="H25" s="27"/>
      <c r="I25" s="27"/>
      <c r="J25" s="25"/>
      <c r="K25" s="25"/>
      <c r="L25" s="25"/>
      <c r="M25" s="25"/>
      <c r="N25" s="25"/>
      <c r="O25" s="25">
        <f t="shared" si="0"/>
        <v>26600</v>
      </c>
    </row>
    <row r="26" spans="1:15" s="6" customFormat="1" ht="30" customHeight="1">
      <c r="A26" s="26" t="s">
        <v>34</v>
      </c>
      <c r="B26" s="27">
        <v>5000</v>
      </c>
      <c r="C26" s="27">
        <v>0</v>
      </c>
      <c r="D26" s="27"/>
      <c r="E26" s="27"/>
      <c r="F26" s="27"/>
      <c r="G26" s="27"/>
      <c r="H26" s="27"/>
      <c r="I26" s="27"/>
      <c r="J26" s="25"/>
      <c r="K26" s="25"/>
      <c r="L26" s="25"/>
      <c r="M26" s="25"/>
      <c r="N26" s="25"/>
      <c r="O26" s="25">
        <f t="shared" si="0"/>
        <v>0</v>
      </c>
    </row>
    <row r="27" spans="1:15" s="6" customFormat="1" ht="30" customHeight="1">
      <c r="A27" s="26" t="s">
        <v>35</v>
      </c>
      <c r="B27" s="27">
        <v>10000</v>
      </c>
      <c r="C27" s="27">
        <v>0</v>
      </c>
      <c r="D27" s="27"/>
      <c r="E27" s="27"/>
      <c r="F27" s="27"/>
      <c r="G27" s="27"/>
      <c r="H27" s="27"/>
      <c r="I27" s="27"/>
      <c r="J27" s="25"/>
      <c r="K27" s="25"/>
      <c r="L27" s="25"/>
      <c r="M27" s="25"/>
      <c r="N27" s="25"/>
      <c r="O27" s="25">
        <f t="shared" si="0"/>
        <v>0</v>
      </c>
    </row>
    <row r="28" spans="1:15" s="6" customFormat="1" ht="30" customHeight="1">
      <c r="A28" s="26" t="s">
        <v>36</v>
      </c>
      <c r="B28" s="27">
        <v>1000000</v>
      </c>
      <c r="C28" s="27">
        <v>0</v>
      </c>
      <c r="D28" s="27"/>
      <c r="E28" s="27"/>
      <c r="F28" s="27"/>
      <c r="G28" s="27"/>
      <c r="H28" s="27"/>
      <c r="I28" s="27"/>
      <c r="J28" s="25"/>
      <c r="K28" s="25"/>
      <c r="L28" s="25"/>
      <c r="M28" s="25"/>
      <c r="N28" s="25"/>
      <c r="O28" s="25">
        <f t="shared" si="0"/>
        <v>0</v>
      </c>
    </row>
    <row r="29" spans="1:15" s="6" customFormat="1" ht="30" customHeight="1">
      <c r="A29" s="26" t="s">
        <v>37</v>
      </c>
      <c r="B29" s="27">
        <v>5000</v>
      </c>
      <c r="C29" s="27">
        <v>0</v>
      </c>
      <c r="D29" s="27"/>
      <c r="E29" s="27"/>
      <c r="F29" s="27"/>
      <c r="G29" s="27"/>
      <c r="H29" s="27"/>
      <c r="I29" s="27"/>
      <c r="J29" s="25"/>
      <c r="K29" s="25"/>
      <c r="L29" s="25"/>
      <c r="M29" s="25"/>
      <c r="N29" s="25"/>
      <c r="O29" s="25">
        <f t="shared" si="0"/>
        <v>0</v>
      </c>
    </row>
    <row r="30" spans="1:15" s="6" customFormat="1" ht="30" customHeight="1">
      <c r="A30" s="26" t="s">
        <v>38</v>
      </c>
      <c r="B30" s="27">
        <v>3285000</v>
      </c>
      <c r="C30" s="27">
        <v>311247.12</v>
      </c>
      <c r="D30" s="27"/>
      <c r="E30" s="27"/>
      <c r="F30" s="27"/>
      <c r="G30" s="27"/>
      <c r="H30" s="27"/>
      <c r="I30" s="27"/>
      <c r="J30" s="25"/>
      <c r="K30" s="25"/>
      <c r="L30" s="25"/>
      <c r="M30" s="25"/>
      <c r="N30" s="25"/>
      <c r="O30" s="25">
        <f t="shared" si="0"/>
        <v>311247.12</v>
      </c>
    </row>
    <row r="31" spans="1:15" s="6" customFormat="1" ht="30" customHeight="1">
      <c r="A31" s="26" t="s">
        <v>39</v>
      </c>
      <c r="B31" s="27">
        <v>2760000</v>
      </c>
      <c r="C31" s="27">
        <v>0</v>
      </c>
      <c r="D31" s="27"/>
      <c r="E31" s="27"/>
      <c r="F31" s="27"/>
      <c r="G31" s="27"/>
      <c r="H31" s="27"/>
      <c r="I31" s="27"/>
      <c r="J31" s="25"/>
      <c r="K31" s="25"/>
      <c r="L31" s="25"/>
      <c r="M31" s="25"/>
      <c r="N31" s="25"/>
      <c r="O31" s="25">
        <f t="shared" si="0"/>
        <v>0</v>
      </c>
    </row>
    <row r="32" spans="1:15" s="6" customFormat="1" ht="30" customHeight="1">
      <c r="A32" s="26" t="s">
        <v>40</v>
      </c>
      <c r="B32" s="27">
        <v>10819811.76</v>
      </c>
      <c r="C32" s="27">
        <v>32600</v>
      </c>
      <c r="D32" s="27"/>
      <c r="E32" s="27"/>
      <c r="F32" s="27"/>
      <c r="G32" s="27"/>
      <c r="H32" s="27"/>
      <c r="I32" s="27"/>
      <c r="J32" s="25"/>
      <c r="K32" s="25"/>
      <c r="L32" s="25"/>
      <c r="M32" s="25"/>
      <c r="N32" s="25"/>
      <c r="O32" s="25">
        <f t="shared" si="0"/>
        <v>32600</v>
      </c>
    </row>
    <row r="33" spans="1:15" s="6" customFormat="1" ht="30" customHeight="1">
      <c r="A33" s="26" t="s">
        <v>41</v>
      </c>
      <c r="B33" s="27">
        <v>5500000</v>
      </c>
      <c r="C33" s="27">
        <v>0</v>
      </c>
      <c r="D33" s="27"/>
      <c r="E33" s="27"/>
      <c r="F33" s="27"/>
      <c r="G33" s="27"/>
      <c r="H33" s="27"/>
      <c r="I33" s="27"/>
      <c r="J33" s="25"/>
      <c r="K33" s="25"/>
      <c r="L33" s="25"/>
      <c r="M33" s="25"/>
      <c r="N33" s="25"/>
      <c r="O33" s="25">
        <f t="shared" si="0"/>
        <v>0</v>
      </c>
    </row>
    <row r="34" spans="1:15" s="6" customFormat="1" ht="30" customHeight="1">
      <c r="A34" s="26" t="s">
        <v>42</v>
      </c>
      <c r="B34" s="27">
        <v>22701000</v>
      </c>
      <c r="C34" s="27">
        <v>1568416</v>
      </c>
      <c r="D34" s="27"/>
      <c r="E34" s="27"/>
      <c r="F34" s="27"/>
      <c r="G34" s="27"/>
      <c r="H34" s="27"/>
      <c r="I34" s="27"/>
      <c r="J34" s="25"/>
      <c r="K34" s="25"/>
      <c r="L34" s="25"/>
      <c r="M34" s="25"/>
      <c r="N34" s="25"/>
      <c r="O34" s="25">
        <f t="shared" si="0"/>
        <v>1568416</v>
      </c>
    </row>
    <row r="35" spans="1:15" s="6" customFormat="1" ht="30" customHeight="1">
      <c r="A35" s="26" t="s">
        <v>43</v>
      </c>
      <c r="B35" s="27">
        <v>369000</v>
      </c>
      <c r="C35" s="27">
        <v>0</v>
      </c>
      <c r="D35" s="27"/>
      <c r="E35" s="27"/>
      <c r="F35" s="27"/>
      <c r="G35" s="27"/>
      <c r="H35" s="27"/>
      <c r="I35" s="27"/>
      <c r="J35" s="25"/>
      <c r="K35" s="25"/>
      <c r="L35" s="25"/>
      <c r="M35" s="25"/>
      <c r="N35" s="25"/>
      <c r="O35" s="25">
        <f t="shared" si="0"/>
        <v>0</v>
      </c>
    </row>
    <row r="36" spans="1:15" s="6" customFormat="1" ht="30" customHeight="1">
      <c r="A36" s="26" t="s">
        <v>27</v>
      </c>
      <c r="B36" s="27">
        <v>5124000</v>
      </c>
      <c r="C36" s="27">
        <v>2602726.89</v>
      </c>
      <c r="D36" s="27"/>
      <c r="E36" s="27"/>
      <c r="F36" s="27"/>
      <c r="G36" s="27"/>
      <c r="H36" s="27"/>
      <c r="I36" s="27"/>
      <c r="J36" s="25"/>
      <c r="K36" s="25"/>
      <c r="L36" s="25"/>
      <c r="M36" s="25"/>
      <c r="N36" s="25"/>
      <c r="O36" s="25">
        <f>SUM(C36:N36)</f>
        <v>2602726.89</v>
      </c>
    </row>
    <row r="37" spans="1:15" s="6" customFormat="1" ht="30" customHeight="1">
      <c r="A37" s="26" t="s">
        <v>44</v>
      </c>
      <c r="B37" s="27">
        <v>97188.24</v>
      </c>
      <c r="C37" s="27">
        <v>0</v>
      </c>
      <c r="D37" s="27"/>
      <c r="E37" s="27"/>
      <c r="F37" s="27"/>
      <c r="G37" s="27"/>
      <c r="H37" s="27"/>
      <c r="I37" s="27"/>
      <c r="J37" s="25"/>
      <c r="K37" s="25"/>
      <c r="L37" s="25"/>
      <c r="M37" s="25"/>
      <c r="N37" s="25"/>
      <c r="O37" s="25">
        <f>SUM(C37:N37)</f>
        <v>0</v>
      </c>
    </row>
    <row r="38" spans="1:15" s="6" customFormat="1" ht="30" customHeight="1">
      <c r="A38" s="26" t="s">
        <v>26</v>
      </c>
      <c r="B38" s="27">
        <v>0</v>
      </c>
      <c r="C38" s="27">
        <v>0</v>
      </c>
      <c r="D38" s="27"/>
      <c r="E38" s="27"/>
      <c r="F38" s="27"/>
      <c r="G38" s="27"/>
      <c r="H38" s="27"/>
      <c r="I38" s="27"/>
      <c r="J38" s="25"/>
      <c r="K38" s="25"/>
      <c r="L38" s="25"/>
      <c r="M38" s="25"/>
      <c r="N38" s="25"/>
      <c r="O38" s="25">
        <f>SUM(C38:N38)</f>
        <v>0</v>
      </c>
    </row>
    <row r="39" spans="1:15" s="6" customFormat="1" ht="30" customHeight="1">
      <c r="A39" s="26" t="s">
        <v>45</v>
      </c>
      <c r="B39" s="27">
        <v>0</v>
      </c>
      <c r="C39" s="27">
        <v>0</v>
      </c>
      <c r="D39" s="27"/>
      <c r="E39" s="27"/>
      <c r="F39" s="27"/>
      <c r="G39" s="27"/>
      <c r="H39" s="27"/>
      <c r="I39" s="27"/>
      <c r="J39" s="25"/>
      <c r="K39" s="25"/>
      <c r="L39" s="25"/>
      <c r="M39" s="25"/>
      <c r="N39" s="25"/>
      <c r="O39" s="25">
        <f t="shared" si="0"/>
        <v>0</v>
      </c>
    </row>
    <row r="40" spans="1:15" s="6" customFormat="1" ht="25.5" customHeight="1">
      <c r="A40" s="28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9"/>
      <c r="N40" s="29"/>
      <c r="O40" s="31"/>
    </row>
    <row r="41" spans="1:15" s="8" customFormat="1" ht="25.5" customHeight="1">
      <c r="A41" s="21" t="s">
        <v>46</v>
      </c>
      <c r="B41" s="32">
        <f>SUM(B42:B45)</f>
        <v>71242000</v>
      </c>
      <c r="C41" s="32">
        <f>SUM(C42:C47)</f>
        <v>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2">
        <f aca="true" t="shared" si="1" ref="O41:O47">SUM(C41:N41)</f>
        <v>0</v>
      </c>
    </row>
    <row r="42" spans="1:15" s="6" customFormat="1" ht="30" customHeight="1">
      <c r="A42" s="23" t="s">
        <v>47</v>
      </c>
      <c r="B42" s="24">
        <v>121000</v>
      </c>
      <c r="C42" s="24">
        <v>0</v>
      </c>
      <c r="D42" s="24"/>
      <c r="E42" s="24"/>
      <c r="F42" s="24"/>
      <c r="G42" s="24"/>
      <c r="H42" s="24"/>
      <c r="I42" s="25"/>
      <c r="J42" s="25"/>
      <c r="K42" s="25"/>
      <c r="L42" s="25"/>
      <c r="M42" s="25"/>
      <c r="N42" s="25"/>
      <c r="O42" s="25">
        <f t="shared" si="1"/>
        <v>0</v>
      </c>
    </row>
    <row r="43" spans="1:15" s="6" customFormat="1" ht="30" customHeight="1">
      <c r="A43" s="23" t="s">
        <v>49</v>
      </c>
      <c r="B43" s="24">
        <v>17068000</v>
      </c>
      <c r="C43" s="24">
        <v>0</v>
      </c>
      <c r="D43" s="24"/>
      <c r="E43" s="24"/>
      <c r="F43" s="24"/>
      <c r="G43" s="24"/>
      <c r="H43" s="24"/>
      <c r="I43" s="25"/>
      <c r="J43" s="25"/>
      <c r="K43" s="25"/>
      <c r="L43" s="25"/>
      <c r="M43" s="25"/>
      <c r="N43" s="25"/>
      <c r="O43" s="25">
        <f>SUM(C43:N43)</f>
        <v>0</v>
      </c>
    </row>
    <row r="44" spans="1:15" s="6" customFormat="1" ht="30" customHeight="1">
      <c r="A44" s="23" t="s">
        <v>50</v>
      </c>
      <c r="B44" s="24">
        <v>9048000</v>
      </c>
      <c r="C44" s="24">
        <v>0</v>
      </c>
      <c r="D44" s="24"/>
      <c r="E44" s="24"/>
      <c r="F44" s="24"/>
      <c r="G44" s="24"/>
      <c r="H44" s="24"/>
      <c r="I44" s="33"/>
      <c r="J44" s="25"/>
      <c r="K44" s="25"/>
      <c r="L44" s="25"/>
      <c r="M44" s="25"/>
      <c r="N44" s="25"/>
      <c r="O44" s="25">
        <f t="shared" si="1"/>
        <v>0</v>
      </c>
    </row>
    <row r="45" spans="1:15" s="6" customFormat="1" ht="30" customHeight="1">
      <c r="A45" s="23" t="s">
        <v>51</v>
      </c>
      <c r="B45" s="24">
        <v>45005000</v>
      </c>
      <c r="C45" s="24">
        <v>0</v>
      </c>
      <c r="D45" s="24"/>
      <c r="E45" s="24"/>
      <c r="F45" s="24"/>
      <c r="G45" s="24"/>
      <c r="H45" s="24"/>
      <c r="I45" s="25"/>
      <c r="J45" s="25"/>
      <c r="K45" s="25"/>
      <c r="L45" s="25"/>
      <c r="M45" s="29"/>
      <c r="N45" s="29"/>
      <c r="O45" s="25">
        <f t="shared" si="1"/>
        <v>0</v>
      </c>
    </row>
    <row r="46" spans="1:15" s="8" customFormat="1" ht="25.5" customHeight="1">
      <c r="A46" s="34" t="s">
        <v>52</v>
      </c>
      <c r="B46" s="35">
        <f>B47</f>
        <v>1010000</v>
      </c>
      <c r="C46" s="35">
        <v>0</v>
      </c>
      <c r="D46" s="35"/>
      <c r="E46" s="35"/>
      <c r="F46" s="35"/>
      <c r="G46" s="35"/>
      <c r="H46" s="35"/>
      <c r="I46" s="32"/>
      <c r="J46" s="32"/>
      <c r="K46" s="32"/>
      <c r="L46" s="32"/>
      <c r="M46" s="32"/>
      <c r="N46" s="32"/>
      <c r="O46" s="22">
        <f t="shared" si="1"/>
        <v>0</v>
      </c>
    </row>
    <row r="47" spans="1:15" s="6" customFormat="1" ht="25.5" customHeight="1">
      <c r="A47" s="36" t="s">
        <v>53</v>
      </c>
      <c r="B47" s="24">
        <v>1010000</v>
      </c>
      <c r="C47" s="24">
        <v>0</v>
      </c>
      <c r="D47" s="24"/>
      <c r="E47" s="24"/>
      <c r="F47" s="24"/>
      <c r="G47" s="24"/>
      <c r="H47" s="24"/>
      <c r="I47" s="25"/>
      <c r="J47" s="25"/>
      <c r="K47" s="25"/>
      <c r="L47" s="25"/>
      <c r="M47" s="29"/>
      <c r="N47" s="29"/>
      <c r="O47" s="25">
        <f t="shared" si="1"/>
        <v>0</v>
      </c>
    </row>
    <row r="48" spans="1:15" s="9" customFormat="1" ht="25.5" customHeight="1">
      <c r="A48" s="37" t="s">
        <v>54</v>
      </c>
      <c r="B48" s="30">
        <f>SUM(B7+B21+B41+B46)</f>
        <v>409815000</v>
      </c>
      <c r="C48" s="30">
        <f>SUM(C7+C21+C41+C46)</f>
        <v>22913185.759999998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>
        <f>SUM(C48:N48)</f>
        <v>22913185.759999998</v>
      </c>
    </row>
    <row r="49" spans="1:15" ht="15">
      <c r="A49" s="9" t="s">
        <v>60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</row>
    <row r="50" spans="1:15" ht="15">
      <c r="A50" s="9" t="s">
        <v>67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5">
      <c r="A51" s="9"/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.75">
      <c r="A55" s="13" t="s">
        <v>55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5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1"/>
    </row>
    <row r="57" spans="1:15" ht="15" customHeight="1">
      <c r="A57" s="17" t="s">
        <v>1</v>
      </c>
      <c r="B57" s="17" t="s">
        <v>2</v>
      </c>
      <c r="C57" s="18" t="s">
        <v>3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5.75">
      <c r="A58" s="17"/>
      <c r="B58" s="17"/>
      <c r="C58" s="19" t="s">
        <v>4</v>
      </c>
      <c r="D58" s="19" t="s">
        <v>5</v>
      </c>
      <c r="E58" s="19" t="s">
        <v>6</v>
      </c>
      <c r="F58" s="19" t="s">
        <v>7</v>
      </c>
      <c r="G58" s="19" t="s">
        <v>8</v>
      </c>
      <c r="H58" s="19" t="s">
        <v>9</v>
      </c>
      <c r="I58" s="19" t="s">
        <v>10</v>
      </c>
      <c r="J58" s="19" t="s">
        <v>11</v>
      </c>
      <c r="K58" s="19" t="s">
        <v>12</v>
      </c>
      <c r="L58" s="19" t="s">
        <v>13</v>
      </c>
      <c r="M58" s="19" t="s">
        <v>14</v>
      </c>
      <c r="N58" s="19" t="s">
        <v>15</v>
      </c>
      <c r="O58" s="20" t="s">
        <v>16</v>
      </c>
    </row>
    <row r="59" spans="1:15" ht="15.75">
      <c r="A59" s="21" t="s">
        <v>29</v>
      </c>
      <c r="B59" s="30">
        <f>SUM(B60:B74)</f>
        <v>172000</v>
      </c>
      <c r="C59" s="30">
        <f>SUM(C60:C74)</f>
        <v>0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>
        <v>0</v>
      </c>
    </row>
    <row r="60" spans="1:15" ht="30" customHeight="1">
      <c r="A60" s="38" t="s">
        <v>30</v>
      </c>
      <c r="B60" s="25">
        <v>0</v>
      </c>
      <c r="C60" s="25">
        <v>0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>
        <v>0</v>
      </c>
    </row>
    <row r="61" spans="1:15" ht="30" customHeight="1">
      <c r="A61" s="38" t="s">
        <v>31</v>
      </c>
      <c r="B61" s="25">
        <v>4000</v>
      </c>
      <c r="C61" s="25">
        <v>0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>
        <v>0</v>
      </c>
    </row>
    <row r="62" spans="1:15" ht="30" customHeight="1">
      <c r="A62" s="38" t="s">
        <v>32</v>
      </c>
      <c r="B62" s="25">
        <v>0</v>
      </c>
      <c r="C62" s="25">
        <v>0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>
        <v>0</v>
      </c>
    </row>
    <row r="63" spans="1:15" ht="30" customHeight="1">
      <c r="A63" s="38" t="s">
        <v>33</v>
      </c>
      <c r="B63" s="25">
        <v>54000</v>
      </c>
      <c r="C63" s="25">
        <v>0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>
        <v>0</v>
      </c>
    </row>
    <row r="64" spans="1:15" ht="30" customHeight="1">
      <c r="A64" s="38" t="s">
        <v>34</v>
      </c>
      <c r="B64" s="25">
        <v>1000</v>
      </c>
      <c r="C64" s="25">
        <v>0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>
        <v>0</v>
      </c>
    </row>
    <row r="65" spans="1:15" ht="30" customHeight="1">
      <c r="A65" s="38" t="s">
        <v>35</v>
      </c>
      <c r="B65" s="25">
        <v>0</v>
      </c>
      <c r="C65" s="25">
        <v>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>
        <v>0</v>
      </c>
    </row>
    <row r="66" spans="1:15" ht="30" customHeight="1">
      <c r="A66" s="38" t="s">
        <v>36</v>
      </c>
      <c r="B66" s="25">
        <v>0</v>
      </c>
      <c r="C66" s="25">
        <v>0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>
        <v>0</v>
      </c>
    </row>
    <row r="67" spans="1:15" ht="30" customHeight="1">
      <c r="A67" s="38" t="s">
        <v>37</v>
      </c>
      <c r="B67" s="25">
        <v>3000</v>
      </c>
      <c r="C67" s="25">
        <v>0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>
        <v>0</v>
      </c>
    </row>
    <row r="68" spans="1:15" ht="30" customHeight="1">
      <c r="A68" s="38" t="s">
        <v>38</v>
      </c>
      <c r="B68" s="25">
        <v>13000</v>
      </c>
      <c r="C68" s="25">
        <v>0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>
        <v>0</v>
      </c>
    </row>
    <row r="69" spans="1:15" ht="30" customHeight="1">
      <c r="A69" s="38" t="s">
        <v>48</v>
      </c>
      <c r="B69" s="25">
        <v>85000</v>
      </c>
      <c r="C69" s="25">
        <v>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>
        <v>0</v>
      </c>
    </row>
    <row r="70" spans="1:15" ht="30" customHeight="1">
      <c r="A70" s="38" t="s">
        <v>42</v>
      </c>
      <c r="B70" s="25">
        <v>7000</v>
      </c>
      <c r="C70" s="25">
        <v>0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>
        <v>0</v>
      </c>
    </row>
    <row r="71" spans="1:15" ht="30" customHeight="1">
      <c r="A71" s="38" t="s">
        <v>56</v>
      </c>
      <c r="B71" s="25">
        <v>1000</v>
      </c>
      <c r="C71" s="25">
        <v>0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>
        <v>0</v>
      </c>
    </row>
    <row r="72" spans="1:15" ht="30" customHeight="1">
      <c r="A72" s="38" t="s">
        <v>26</v>
      </c>
      <c r="B72" s="25">
        <v>0</v>
      </c>
      <c r="C72" s="25">
        <v>0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>
        <v>0</v>
      </c>
    </row>
    <row r="73" spans="1:15" ht="30" customHeight="1">
      <c r="A73" s="38" t="s">
        <v>27</v>
      </c>
      <c r="B73" s="25">
        <v>4000</v>
      </c>
      <c r="C73" s="25">
        <v>0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>
        <v>0</v>
      </c>
    </row>
    <row r="74" spans="1:15" ht="15.75">
      <c r="A74" s="38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9"/>
      <c r="N74" s="29"/>
      <c r="O74" s="31"/>
    </row>
    <row r="75" spans="1:15" ht="15.75">
      <c r="A75" s="28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9"/>
      <c r="N75" s="29"/>
      <c r="O75" s="31"/>
    </row>
    <row r="76" spans="1:15" ht="15.75">
      <c r="A76" s="21" t="s">
        <v>46</v>
      </c>
      <c r="B76" s="32">
        <f>SUM(B77:B83)</f>
        <v>68000</v>
      </c>
      <c r="C76" s="32">
        <f>SUM(C77:C83)</f>
        <v>0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>
        <v>0</v>
      </c>
    </row>
    <row r="77" spans="1:15" ht="32.25" customHeight="1">
      <c r="A77" s="38" t="s">
        <v>57</v>
      </c>
      <c r="B77" s="25">
        <v>0</v>
      </c>
      <c r="C77" s="25">
        <v>0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>
        <v>0</v>
      </c>
    </row>
    <row r="78" spans="1:15" ht="32.25" customHeight="1">
      <c r="A78" s="38" t="s">
        <v>58</v>
      </c>
      <c r="B78" s="25">
        <v>0</v>
      </c>
      <c r="C78" s="25">
        <v>0</v>
      </c>
      <c r="D78" s="25"/>
      <c r="E78" s="25"/>
      <c r="F78" s="25"/>
      <c r="G78" s="25"/>
      <c r="H78" s="25"/>
      <c r="I78" s="32"/>
      <c r="J78" s="25"/>
      <c r="K78" s="25"/>
      <c r="L78" s="25"/>
      <c r="M78" s="25"/>
      <c r="N78" s="25"/>
      <c r="O78" s="25">
        <v>0</v>
      </c>
    </row>
    <row r="79" spans="1:15" ht="32.25" customHeight="1">
      <c r="A79" s="38" t="s">
        <v>47</v>
      </c>
      <c r="B79" s="25">
        <v>0</v>
      </c>
      <c r="C79" s="25">
        <v>0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>
        <v>0</v>
      </c>
    </row>
    <row r="80" spans="1:15" ht="30" customHeight="1">
      <c r="A80" s="38" t="s">
        <v>49</v>
      </c>
      <c r="B80" s="25">
        <v>37000</v>
      </c>
      <c r="C80" s="25">
        <v>0</v>
      </c>
      <c r="D80" s="25"/>
      <c r="E80" s="25"/>
      <c r="F80" s="25"/>
      <c r="G80" s="25"/>
      <c r="H80" s="25"/>
      <c r="I80" s="32"/>
      <c r="J80" s="25"/>
      <c r="K80" s="25"/>
      <c r="L80" s="25"/>
      <c r="M80" s="25"/>
      <c r="N80" s="25"/>
      <c r="O80" s="25">
        <v>0</v>
      </c>
    </row>
    <row r="81" spans="1:15" ht="30" customHeight="1">
      <c r="A81" s="38" t="s">
        <v>50</v>
      </c>
      <c r="B81" s="25">
        <v>20000</v>
      </c>
      <c r="C81" s="25">
        <v>0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>
        <v>0</v>
      </c>
    </row>
    <row r="82" spans="1:15" ht="30" customHeight="1">
      <c r="A82" s="38" t="s">
        <v>51</v>
      </c>
      <c r="B82" s="25">
        <v>11000</v>
      </c>
      <c r="C82" s="25">
        <v>0</v>
      </c>
      <c r="D82" s="25"/>
      <c r="E82" s="25"/>
      <c r="F82" s="25"/>
      <c r="G82" s="25"/>
      <c r="H82" s="25"/>
      <c r="I82" s="32"/>
      <c r="J82" s="25"/>
      <c r="K82" s="25"/>
      <c r="L82" s="25"/>
      <c r="M82" s="25"/>
      <c r="N82" s="25"/>
      <c r="O82" s="25">
        <v>0</v>
      </c>
    </row>
    <row r="83" spans="1:15" ht="30" customHeight="1">
      <c r="A83" s="38" t="s">
        <v>26</v>
      </c>
      <c r="B83" s="25">
        <v>0</v>
      </c>
      <c r="C83" s="25">
        <v>0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>
        <v>0</v>
      </c>
    </row>
    <row r="84" spans="1:15" ht="30" customHeight="1">
      <c r="A84" s="38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s="8" customFormat="1" ht="25.5" customHeight="1">
      <c r="A85" s="21" t="s">
        <v>52</v>
      </c>
      <c r="B85" s="32">
        <f>SUM(B86)</f>
        <v>10000</v>
      </c>
      <c r="C85" s="32">
        <f>SUM(C86)</f>
        <v>0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>
        <v>0</v>
      </c>
    </row>
    <row r="86" spans="1:15" s="6" customFormat="1" ht="25.5" customHeight="1">
      <c r="A86" s="39" t="s">
        <v>53</v>
      </c>
      <c r="B86" s="25">
        <v>10000</v>
      </c>
      <c r="C86" s="25">
        <v>0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9"/>
      <c r="O86" s="25">
        <v>0</v>
      </c>
    </row>
    <row r="87" spans="1:15" ht="30" customHeight="1">
      <c r="A87" s="38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ht="15.75">
      <c r="A88" s="37" t="s">
        <v>54</v>
      </c>
      <c r="B88" s="30">
        <f>B85+B76+B59</f>
        <v>250000</v>
      </c>
      <c r="C88" s="30">
        <f>C85+C76+C59</f>
        <v>0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>
        <v>0</v>
      </c>
    </row>
    <row r="89" ht="15">
      <c r="A89" s="9" t="s">
        <v>60</v>
      </c>
    </row>
    <row r="90" ht="15">
      <c r="A90" s="9" t="str">
        <f>A50</f>
        <v>Data da última atualização:  10/02/2023</v>
      </c>
    </row>
    <row r="94" spans="1:15" ht="15.75">
      <c r="A94" s="13" t="s">
        <v>59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5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</row>
    <row r="96" spans="1:15" ht="15" customHeight="1">
      <c r="A96" s="17" t="s">
        <v>1</v>
      </c>
      <c r="B96" s="17" t="s">
        <v>2</v>
      </c>
      <c r="C96" s="18" t="s">
        <v>3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5.75">
      <c r="A97" s="17"/>
      <c r="B97" s="17"/>
      <c r="C97" s="19" t="s">
        <v>4</v>
      </c>
      <c r="D97" s="19" t="s">
        <v>5</v>
      </c>
      <c r="E97" s="19" t="s">
        <v>6</v>
      </c>
      <c r="F97" s="19" t="s">
        <v>7</v>
      </c>
      <c r="G97" s="19" t="s">
        <v>8</v>
      </c>
      <c r="H97" s="19" t="s">
        <v>9</v>
      </c>
      <c r="I97" s="19" t="s">
        <v>10</v>
      </c>
      <c r="J97" s="19" t="s">
        <v>11</v>
      </c>
      <c r="K97" s="19" t="s">
        <v>12</v>
      </c>
      <c r="L97" s="19" t="s">
        <v>13</v>
      </c>
      <c r="M97" s="19" t="s">
        <v>14</v>
      </c>
      <c r="N97" s="19" t="s">
        <v>15</v>
      </c>
      <c r="O97" s="20" t="s">
        <v>16</v>
      </c>
    </row>
    <row r="98" spans="1:15" ht="15.75">
      <c r="A98" s="21" t="s">
        <v>29</v>
      </c>
      <c r="B98" s="30">
        <f>SUM(B99:B101)</f>
        <v>986000</v>
      </c>
      <c r="C98" s="30">
        <f>SUM(C99:C101)</f>
        <v>0</v>
      </c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>
        <v>0</v>
      </c>
    </row>
    <row r="99" spans="1:15" ht="30" customHeight="1">
      <c r="A99" s="38" t="s">
        <v>30</v>
      </c>
      <c r="B99" s="25">
        <v>786000</v>
      </c>
      <c r="C99" s="25">
        <v>0</v>
      </c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>
        <v>0</v>
      </c>
    </row>
    <row r="100" spans="1:15" ht="29.25" customHeight="1">
      <c r="A100" s="38" t="s">
        <v>33</v>
      </c>
      <c r="B100" s="25">
        <v>100000</v>
      </c>
      <c r="C100" s="25">
        <v>0</v>
      </c>
      <c r="D100" s="25"/>
      <c r="E100" s="25"/>
      <c r="F100" s="25"/>
      <c r="G100" s="25"/>
      <c r="H100" s="25"/>
      <c r="I100" s="30"/>
      <c r="J100" s="25"/>
      <c r="K100" s="25"/>
      <c r="L100" s="25"/>
      <c r="M100" s="25"/>
      <c r="N100" s="25"/>
      <c r="O100" s="25">
        <v>0</v>
      </c>
    </row>
    <row r="101" spans="1:15" ht="30" customHeight="1">
      <c r="A101" s="38" t="s">
        <v>48</v>
      </c>
      <c r="B101" s="25">
        <v>100000</v>
      </c>
      <c r="C101" s="25">
        <v>0</v>
      </c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>
        <v>0</v>
      </c>
    </row>
    <row r="102" spans="1:15" ht="15.75">
      <c r="A102" s="38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9"/>
      <c r="O102" s="31"/>
    </row>
    <row r="103" spans="1:15" ht="15.75">
      <c r="A103" s="28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9"/>
      <c r="O103" s="31"/>
    </row>
    <row r="104" spans="1:15" ht="15.75">
      <c r="A104" s="21" t="s">
        <v>46</v>
      </c>
      <c r="B104" s="32">
        <f>SUM(B105)</f>
        <v>14000</v>
      </c>
      <c r="C104" s="32">
        <f>SUM(C105)</f>
        <v>0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>
        <v>0</v>
      </c>
    </row>
    <row r="105" spans="1:15" ht="32.25" customHeight="1">
      <c r="A105" s="38" t="s">
        <v>47</v>
      </c>
      <c r="B105" s="25">
        <v>14000</v>
      </c>
      <c r="C105" s="25">
        <v>0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>
        <v>0</v>
      </c>
    </row>
    <row r="106" spans="1:15" ht="30" customHeight="1">
      <c r="A106" s="38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ht="30" customHeight="1">
      <c r="A107" s="38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ht="15.75">
      <c r="A108" s="37" t="s">
        <v>54</v>
      </c>
      <c r="B108" s="30">
        <f>B104+B98</f>
        <v>1000000</v>
      </c>
      <c r="C108" s="30">
        <f>C104+C98</f>
        <v>0</v>
      </c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>
        <v>0</v>
      </c>
    </row>
    <row r="109" ht="15">
      <c r="A109" s="9" t="s">
        <v>60</v>
      </c>
    </row>
    <row r="110" ht="15">
      <c r="A110" s="9" t="str">
        <f>A50</f>
        <v>Data da última atualização:  10/02/2023</v>
      </c>
    </row>
    <row r="114" ht="14.25">
      <c r="A114" t="s">
        <v>61</v>
      </c>
    </row>
    <row r="115" ht="14.25">
      <c r="A115" t="s">
        <v>62</v>
      </c>
    </row>
    <row r="116" ht="14.25">
      <c r="A116" t="s">
        <v>63</v>
      </c>
    </row>
    <row r="117" ht="14.25">
      <c r="A117" t="s">
        <v>64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5:O55"/>
    <mergeCell ref="A57:A58"/>
    <mergeCell ref="B57:B58"/>
    <mergeCell ref="C57:O57"/>
    <mergeCell ref="A94:O94"/>
    <mergeCell ref="A96:A97"/>
    <mergeCell ref="B96:B97"/>
    <mergeCell ref="C96:O96"/>
  </mergeCells>
  <printOptions/>
  <pageMargins left="0" right="0" top="0.3937007874015748" bottom="0.3937007874015748" header="0" footer="0"/>
  <pageSetup horizontalDpi="300" verticalDpi="3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Marchel Bruno Souza Costa</dc:creator>
  <cp:keywords/>
  <dc:description/>
  <cp:lastModifiedBy>Marchel Bruno Souza Costa</cp:lastModifiedBy>
  <cp:lastPrinted>2023-02-13T14:06:59Z</cp:lastPrinted>
  <dcterms:modified xsi:type="dcterms:W3CDTF">2023-02-13T14:08:33Z</dcterms:modified>
  <cp:category/>
  <cp:version/>
  <cp:contentType/>
  <cp:contentStatus/>
</cp:coreProperties>
</file>