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<sst xmlns="http://schemas.openxmlformats.org/spreadsheetml/2006/main" count="31" uniqueCount="30">
  <si>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</si>
  <si>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</si>
  <si>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</si>
  <si>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</si>
  <si>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</si>
  <si>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</si>
  <si>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</si>
  <si>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</si>
  <si>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</si>
  <si>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</si>
  <si>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</si>
  <si>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</si>
  <si>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</si>
  <si>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</si>
  <si>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</si>
  <si>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</si>
  <si>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</si>
  <si>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</si>
  <si>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</si>
  <si>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</si>
  <si>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</si>
  <si>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</si>
  <si>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</si>
  <si>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</si>
  <si>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</si>
  <si>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</si>
  <si>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</si>
  <si>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</si>
  <si>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DEZEMBRO/2022</t>
  </si>
  <si>
    <t>Data da última atualização:   25/01/2023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</si>
</sst>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view="pageBreakPreview" zoomScale="55" zoomScaleNormal="55" zoomScaleSheetLayoutView="55" zoomScalePageLayoutView="0" workbookViewId="0" topLeftCell="A1">
      <selection activeCell="D28" sqref="D28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33" t="s">
        <v>28</v>
      </c>
      <c r="L2" s="33"/>
      <c r="M2" s="33"/>
      <c r="N2" s="33"/>
      <c r="O2" s="33"/>
    </row>
    <row r="3" spans="1:10" ht="28.5" customHeight="1">
      <c r="A3" s="34" t="s">
        <v>0</v>
      </c>
      <c r="B3" s="34"/>
      <c r="C3" s="34"/>
      <c r="D3" s="34"/>
      <c r="E3" s="34"/>
      <c r="J3" s="17"/>
    </row>
    <row r="5" spans="1:15" s="3" customFormat="1" ht="63" customHeight="1">
      <c r="A5" s="2" t="s">
        <v>1</v>
      </c>
      <c r="B5" s="2" t="s">
        <v>27</v>
      </c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2573800.1599999997</v>
      </c>
      <c r="C8" s="27">
        <v>0</v>
      </c>
      <c r="D8" s="27">
        <f>2592985.01+38369.7-2573800.16-38369.7</f>
        <v>19184.849999999817</v>
      </c>
      <c r="E8" s="27">
        <v>19554.16</v>
      </c>
      <c r="F8" s="27">
        <v>23262.93</v>
      </c>
      <c r="G8" s="27">
        <v>18136.45</v>
      </c>
      <c r="H8" s="27">
        <v>26611.08</v>
      </c>
      <c r="I8" s="27">
        <v>26096.62</v>
      </c>
      <c r="J8" s="27">
        <v>28148.15</v>
      </c>
      <c r="K8" s="27">
        <v>30758.22</v>
      </c>
      <c r="L8" s="27">
        <v>28385.14</v>
      </c>
      <c r="M8" s="27">
        <v>27386.42</v>
      </c>
      <c r="N8" s="27">
        <v>57370.33</v>
      </c>
      <c r="O8" s="28">
        <f>SUM(B8:N8)</f>
        <v>2878694.5100000002</v>
      </c>
    </row>
    <row r="9" spans="1:15" ht="51.75" customHeight="1">
      <c r="A9" s="10" t="s">
        <v>18</v>
      </c>
      <c r="B9" s="27">
        <v>426467.3800000001</v>
      </c>
      <c r="C9" s="27">
        <v>0</v>
      </c>
      <c r="D9" s="27">
        <f>429646.22+6357.68-426467.38-6357.68</f>
        <v>3178.83999999996</v>
      </c>
      <c r="E9" s="27">
        <v>6255.55</v>
      </c>
      <c r="F9" s="27">
        <v>3855.84</v>
      </c>
      <c r="G9" s="27">
        <v>3025.89</v>
      </c>
      <c r="H9" s="27">
        <v>9529.8</v>
      </c>
      <c r="I9" s="27">
        <v>6883.05</v>
      </c>
      <c r="J9" s="27">
        <v>25518.089999999997</v>
      </c>
      <c r="K9" s="27">
        <v>5230.96</v>
      </c>
      <c r="L9" s="27">
        <v>5028.71</v>
      </c>
      <c r="M9" s="27">
        <v>4851.78</v>
      </c>
      <c r="N9" s="27">
        <v>10163.73</v>
      </c>
      <c r="O9" s="28">
        <f>SUM(B9:N9)</f>
        <v>509989.6200000001</v>
      </c>
    </row>
    <row r="10" spans="1:15" ht="30">
      <c r="A10" s="10" t="s">
        <v>19</v>
      </c>
      <c r="B10" s="27">
        <v>531912.84</v>
      </c>
      <c r="C10" s="27">
        <v>0</v>
      </c>
      <c r="D10" s="27">
        <f>7979.16+0+535827.03-7928.9-50.26-531862.58</f>
        <v>3964.45000000007</v>
      </c>
      <c r="E10" s="27">
        <f>4040.77</f>
        <v>4040.77</v>
      </c>
      <c r="F10" s="27">
        <v>4807.16</v>
      </c>
      <c r="G10" s="27">
        <v>3747.81</v>
      </c>
      <c r="H10" s="27">
        <v>5499.04</v>
      </c>
      <c r="I10" s="27">
        <v>5392.73</v>
      </c>
      <c r="J10" s="27">
        <v>5532.17</v>
      </c>
      <c r="K10" s="27">
        <v>6356.03</v>
      </c>
      <c r="L10" s="27">
        <v>5862.72</v>
      </c>
      <c r="M10" s="27">
        <v>5656.45</v>
      </c>
      <c r="N10" s="27">
        <v>11849.38</v>
      </c>
      <c r="O10" s="28">
        <f>SUM(B10:N10)</f>
        <v>594621.5500000002</v>
      </c>
    </row>
    <row r="11" spans="1:15" ht="25.5" customHeight="1">
      <c r="A11" s="22" t="s">
        <v>21</v>
      </c>
      <c r="B11" s="29">
        <v>3532180.380000001</v>
      </c>
      <c r="C11" s="29">
        <f aca="true" t="shared" si="0" ref="C11:N11">SUM(C8:C10)</f>
        <v>0</v>
      </c>
      <c r="D11" s="29">
        <f t="shared" si="0"/>
        <v>26328.139999999847</v>
      </c>
      <c r="E11" s="29">
        <f t="shared" si="0"/>
        <v>29850.48</v>
      </c>
      <c r="F11" s="29">
        <f t="shared" si="0"/>
        <v>31925.93</v>
      </c>
      <c r="G11" s="29">
        <f t="shared" si="0"/>
        <v>24910.15</v>
      </c>
      <c r="H11" s="29">
        <f t="shared" si="0"/>
        <v>41639.920000000006</v>
      </c>
      <c r="I11" s="29">
        <f t="shared" si="0"/>
        <v>38372.399999999994</v>
      </c>
      <c r="J11" s="29">
        <f t="shared" si="0"/>
        <v>59198.409999999996</v>
      </c>
      <c r="K11" s="29">
        <f t="shared" si="0"/>
        <v>42345.21</v>
      </c>
      <c r="L11" s="29">
        <f t="shared" si="0"/>
        <v>39276.57</v>
      </c>
      <c r="M11" s="29">
        <f t="shared" si="0"/>
        <v>37894.649999999994</v>
      </c>
      <c r="N11" s="29">
        <f t="shared" si="0"/>
        <v>79383.44</v>
      </c>
      <c r="O11" s="30">
        <f>SUM(B11:N11)</f>
        <v>3983305.68</v>
      </c>
    </row>
    <row r="12" spans="1:15" ht="36" customHeight="1">
      <c r="A12" s="16" t="s">
        <v>23</v>
      </c>
      <c r="B12" s="36"/>
      <c r="C12" s="36"/>
      <c r="D12" s="36"/>
      <c r="E12" s="36"/>
      <c r="F12" s="41"/>
      <c r="G12" s="41"/>
      <c r="H12" s="41"/>
      <c r="I12" s="41"/>
      <c r="J12" s="41"/>
      <c r="K12" s="41"/>
      <c r="L12" s="41"/>
      <c r="M12" s="41"/>
      <c r="N12" s="41"/>
      <c r="O12" s="31"/>
    </row>
    <row r="13" spans="1:15" ht="33" customHeight="1">
      <c r="A13" s="37" t="s">
        <v>24</v>
      </c>
      <c r="B13" s="42">
        <v>597804.8200000001</v>
      </c>
      <c r="C13" s="42">
        <v>0</v>
      </c>
      <c r="D13" s="42">
        <v>0</v>
      </c>
      <c r="E13" s="42">
        <v>0</v>
      </c>
      <c r="F13" s="42">
        <v>0</v>
      </c>
      <c r="G13" s="42">
        <v>500000</v>
      </c>
      <c r="H13" s="42">
        <v>-224989.58</v>
      </c>
      <c r="I13" s="42">
        <v>0</v>
      </c>
      <c r="J13" s="42">
        <v>0</v>
      </c>
      <c r="K13" s="42">
        <v>0</v>
      </c>
      <c r="L13" s="42">
        <v>-775010.42</v>
      </c>
      <c r="M13" s="42">
        <v>0</v>
      </c>
      <c r="N13" s="42">
        <v>-51573.3</v>
      </c>
      <c r="O13" s="39">
        <f>SUM(B13:N13)</f>
        <v>46231.52000000006</v>
      </c>
    </row>
    <row r="14" spans="1:17" ht="31.5" customHeight="1">
      <c r="A14" s="37" t="s">
        <v>22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224989.58</v>
      </c>
      <c r="I14" s="42">
        <v>0</v>
      </c>
      <c r="J14" s="42">
        <v>0</v>
      </c>
      <c r="K14" s="42">
        <v>0</v>
      </c>
      <c r="L14" s="42">
        <v>-224989.58</v>
      </c>
      <c r="M14" s="42">
        <v>0</v>
      </c>
      <c r="N14" s="42">
        <v>97804.82</v>
      </c>
      <c r="O14" s="39">
        <f>SUM(B14:N14)</f>
        <v>97804.82</v>
      </c>
      <c r="Q14" s="17"/>
    </row>
    <row r="15" spans="1:15" ht="25.5" customHeight="1">
      <c r="A15" s="38" t="s">
        <v>21</v>
      </c>
      <c r="B15" s="43">
        <v>597804.8200000001</v>
      </c>
      <c r="C15" s="43">
        <f aca="true" t="shared" si="1" ref="C15:J15">SUM(C13:C14)</f>
        <v>0</v>
      </c>
      <c r="D15" s="43">
        <f t="shared" si="1"/>
        <v>0</v>
      </c>
      <c r="E15" s="43">
        <f t="shared" si="1"/>
        <v>0</v>
      </c>
      <c r="F15" s="43">
        <f t="shared" si="1"/>
        <v>0</v>
      </c>
      <c r="G15" s="43">
        <f t="shared" si="1"/>
        <v>500000</v>
      </c>
      <c r="H15" s="43">
        <f t="shared" si="1"/>
        <v>0</v>
      </c>
      <c r="I15" s="43">
        <f t="shared" si="1"/>
        <v>0</v>
      </c>
      <c r="J15" s="43">
        <f t="shared" si="1"/>
        <v>0</v>
      </c>
      <c r="K15" s="43">
        <v>0</v>
      </c>
      <c r="L15" s="43">
        <f>SUM(L13:L14)</f>
        <v>-1000000</v>
      </c>
      <c r="M15" s="43">
        <f>SUM(M13:M14)</f>
        <v>0</v>
      </c>
      <c r="N15" s="43">
        <f>SUM(N13:N14)</f>
        <v>46231.520000000004</v>
      </c>
      <c r="O15" s="40">
        <f>SUM(O13:O14)</f>
        <v>144036.34000000008</v>
      </c>
    </row>
    <row r="16" spans="1:15" s="20" customFormat="1" ht="25.5" customHeight="1">
      <c r="A16" s="24" t="s">
        <v>20</v>
      </c>
      <c r="B16" s="32">
        <f>B11+B15</f>
        <v>4129985.200000001</v>
      </c>
      <c r="C16" s="32">
        <f aca="true" t="shared" si="2" ref="C16:N16">C11+C15</f>
        <v>0</v>
      </c>
      <c r="D16" s="32">
        <f t="shared" si="2"/>
        <v>26328.139999999847</v>
      </c>
      <c r="E16" s="32">
        <f t="shared" si="2"/>
        <v>29850.48</v>
      </c>
      <c r="F16" s="32">
        <f t="shared" si="2"/>
        <v>31925.93</v>
      </c>
      <c r="G16" s="32">
        <f t="shared" si="2"/>
        <v>524910.15</v>
      </c>
      <c r="H16" s="32">
        <f>H11+H15</f>
        <v>41639.920000000006</v>
      </c>
      <c r="I16" s="32">
        <f>I11+I15</f>
        <v>38372.399999999994</v>
      </c>
      <c r="J16" s="32">
        <f t="shared" si="2"/>
        <v>59198.409999999996</v>
      </c>
      <c r="K16" s="32">
        <f t="shared" si="2"/>
        <v>42345.21</v>
      </c>
      <c r="L16" s="32">
        <f t="shared" si="2"/>
        <v>-960723.43</v>
      </c>
      <c r="M16" s="32">
        <f t="shared" si="2"/>
        <v>37894.649999999994</v>
      </c>
      <c r="N16" s="32">
        <f t="shared" si="2"/>
        <v>125614.96</v>
      </c>
      <c r="O16" s="32">
        <f>O11+O15</f>
        <v>4127342.0200000005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29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2023-01-25T16:17:31Z</cp:lastPrinted>
  <dcterms:created xsi:type="dcterms:W3CDTF">2017-08-21T15:52:33Z</dcterms:created>
  <dcterms:modified xsi:type="dcterms:W3CDTF">2023-01-25T16:17:47Z</dcterms:modified>
  <cp:category/>
  <cp:version/>
  <cp:contentType/>
  <cp:contentStatus/>
</cp:coreProperties>
</file>