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tabRatio="500" activeTab="0"/>
  </bookViews>
  <sheets>
    <sheet name="Repasses_Previdenciários" sheetId="1" r:id="rId1"/>
  </sheets>
  <definedNames>
    <definedName name="_xlnm.Print_Area" localSheetId="0">'Repasses_Previdenciários'!$A$1:$N$29</definedName>
  </definedNames>
  <calcPr fullCalcOnLoad="1"/>
</workbook>
</file>

<file path=xl/sharedStrings.xml><?xml version="1.0" encoding="utf-8"?>
<sst xmlns="http://schemas.openxmlformats.org/spreadsheetml/2006/main" count="21" uniqueCount="21">
  <si>
    <t>R E P A S S E S  P R E V I D E N C I Á R I O S</t>
  </si>
  <si>
    <t>FUNDO OU INSTITUTO PREVIDENCIÁRIO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</si>
  <si>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</si>
  <si>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</si>
  <si>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</si>
  <si>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</si>
  <si>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</si>
  <si>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</si>
  <si>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</si>
  <si>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</si>
  <si>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</si>
  <si>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</si>
  <si>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</si>
  <si>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</si>
  <si>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 xml:space="preserve">Total </t>
  </si>
  <si>
    <t>INSS</t>
  </si>
  <si>
    <t>REGIME PRÓPRIO</t>
  </si>
  <si>
    <t xml:space="preserve">T O T A L  </t>
  </si>
  <si>
    <t>Fonte: Seção de Folha de Pagamento</t>
  </si>
  <si>
    <r>
      <rPr>
        <b/>
        <sz val="11"/>
        <color indexed="8"/>
        <rFont val="Arial1"/>
        <family val="0"/>
      </rPr>
      <t>FUNDAMENTO LEGAL:</t>
    </r>
    <r>
      <rPr>
        <sz val="11"/>
        <color indexed="8"/>
        <rFont val="Arial1"/>
        <family val="0"/>
      </rPr>
      <t xml:space="preserve"> Resolução CNMP nº 86/2012, art 5º, inciso I, alínea “h”</t>
    </r>
  </si>
  <si>
    <t>Data da última atualização: 06/08/2018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</si>
</sst>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mmmm/yyyy"/>
    <numFmt numFmtId="165" formatCode="[$R$-416]\ #,##0.00;[Red]\-[$R$-416]\ #,##0.00"/>
  </numFmts>
  <fonts count="54">
    <font>
      <sz val="11"/>
      <color indexed="8"/>
      <name val="Arial1"/>
      <family val="0"/>
    </font>
    <font>
      <sz val="10"/>
      <name val="Arial"/>
      <family val="0"/>
    </font>
    <font>
      <b/>
      <sz val="24"/>
      <color indexed="8"/>
      <name val="Arial1"/>
      <family val="0"/>
    </font>
    <font>
      <sz val="18"/>
      <color indexed="8"/>
      <name val="Arial1"/>
      <family val="0"/>
    </font>
    <font>
      <sz val="12"/>
      <color indexed="8"/>
      <name val="Arial1"/>
      <family val="0"/>
    </font>
    <font>
      <sz val="10"/>
      <color indexed="63"/>
      <name val="Arial1"/>
      <family val="0"/>
    </font>
    <font>
      <i/>
      <sz val="10"/>
      <color indexed="23"/>
      <name val="Arial1"/>
      <family val="0"/>
    </font>
    <font>
      <sz val="10"/>
      <color indexed="17"/>
      <name val="Arial1"/>
      <family val="0"/>
    </font>
    <font>
      <sz val="10"/>
      <color indexed="19"/>
      <name val="Arial1"/>
      <family val="0"/>
    </font>
    <font>
      <sz val="10"/>
      <color indexed="37"/>
      <name val="Arial1"/>
      <family val="0"/>
    </font>
    <font>
      <b/>
      <sz val="10"/>
      <color indexed="9"/>
      <name val="Arial1"/>
      <family val="0"/>
    </font>
    <font>
      <b/>
      <sz val="10"/>
      <color indexed="8"/>
      <name val="Arial1"/>
      <family val="0"/>
    </font>
    <font>
      <sz val="10"/>
      <color indexed="9"/>
      <name val="Arial1"/>
      <family val="0"/>
    </font>
    <font>
      <b/>
      <sz val="11"/>
      <color indexed="8"/>
      <name val="Arial1"/>
      <family val="0"/>
    </font>
    <font>
      <b/>
      <sz val="14"/>
      <color indexed="10"/>
      <name val="Arial"/>
      <family val="2"/>
    </font>
    <font>
      <b/>
      <sz val="16"/>
      <color indexed="8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0.5"/>
      <color indexed="8"/>
      <name val="Arial1"/>
      <family val="0"/>
    </font>
    <font>
      <b/>
      <sz val="11"/>
      <color indexed="53"/>
      <name val="Arial1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7"/>
      </left>
      <right style="thin">
        <color indexed="27"/>
      </right>
      <top style="thin">
        <color indexed="27"/>
      </top>
      <bottom style="thin">
        <color indexed="27"/>
      </bottom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0" borderId="3" applyNumberFormat="0" applyFill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43" fillId="33" borderId="1" applyNumberFormat="0" applyAlignment="0" applyProtection="0"/>
    <xf numFmtId="0" fontId="10" fillId="3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35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36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37" borderId="0" applyNumberFormat="0" applyBorder="0" applyAlignment="0" applyProtection="0"/>
    <xf numFmtId="0" fontId="8" fillId="38" borderId="0" applyNumberFormat="0" applyBorder="0" applyAlignment="0" applyProtection="0"/>
    <xf numFmtId="0" fontId="0" fillId="39" borderId="4" applyNumberFormat="0" applyFont="0" applyAlignment="0" applyProtection="0"/>
    <xf numFmtId="0" fontId="5" fillId="38" borderId="5" applyNumberFormat="0" applyAlignment="0" applyProtection="0"/>
    <xf numFmtId="9" fontId="1" fillId="0" borderId="0" applyFill="0" applyBorder="0" applyAlignment="0" applyProtection="0"/>
    <xf numFmtId="0" fontId="46" fillId="25" borderId="6" applyNumberFormat="0" applyAlignment="0" applyProtection="0"/>
    <xf numFmtId="41" fontId="1" fillId="0" borderId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43" fontId="1" fillId="0" borderId="0" applyFill="0" applyBorder="0" applyAlignment="0" applyProtection="0"/>
    <xf numFmtId="0" fontId="9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3" fillId="0" borderId="0" xfId="0" applyNumberFormat="1" applyFont="1" applyAlignment="1">
      <alignment/>
    </xf>
    <xf numFmtId="0" fontId="13" fillId="0" borderId="0" xfId="0" applyNumberFormat="1" applyFont="1" applyAlignment="1">
      <alignment horizontal="center" vertical="center"/>
    </xf>
    <xf numFmtId="0" fontId="15" fillId="0" borderId="0" xfId="0" applyNumberFormat="1" applyFont="1" applyFill="1" applyBorder="1" applyAlignment="1">
      <alignment horizontal="left"/>
    </xf>
    <xf numFmtId="0" fontId="16" fillId="40" borderId="11" xfId="0" applyNumberFormat="1" applyFont="1" applyFill="1" applyBorder="1" applyAlignment="1">
      <alignment horizontal="center" vertical="center" wrapText="1"/>
    </xf>
    <xf numFmtId="0" fontId="17" fillId="40" borderId="11" xfId="0" applyNumberFormat="1" applyFont="1" applyFill="1" applyBorder="1" applyAlignment="1">
      <alignment horizontal="center" vertical="center"/>
    </xf>
    <xf numFmtId="0" fontId="16" fillId="40" borderId="11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18" fillId="0" borderId="11" xfId="0" applyNumberFormat="1" applyFont="1" applyBorder="1" applyAlignment="1">
      <alignment horizontal="left" vertical="center" wrapText="1"/>
    </xf>
    <xf numFmtId="4" fontId="18" fillId="0" borderId="11" xfId="0" applyNumberFormat="1" applyFont="1" applyBorder="1" applyAlignment="1">
      <alignment vertical="center" wrapText="1"/>
    </xf>
    <xf numFmtId="0" fontId="19" fillId="0" borderId="11" xfId="0" applyNumberFormat="1" applyFont="1" applyFill="1" applyBorder="1" applyAlignment="1">
      <alignment horizontal="right" vertical="center"/>
    </xf>
    <xf numFmtId="4" fontId="13" fillId="41" borderId="11" xfId="0" applyNumberFormat="1" applyFont="1" applyFill="1" applyBorder="1" applyAlignment="1">
      <alignment vertical="center"/>
    </xf>
    <xf numFmtId="165" fontId="0" fillId="0" borderId="0" xfId="0" applyNumberFormat="1" applyAlignment="1">
      <alignment/>
    </xf>
    <xf numFmtId="4" fontId="0" fillId="0" borderId="0" xfId="0" applyNumberFormat="1" applyAlignment="1">
      <alignment/>
    </xf>
    <xf numFmtId="164" fontId="14" fillId="0" borderId="0" xfId="0" applyNumberFormat="1" applyFont="1" applyBorder="1" applyAlignment="1">
      <alignment horizontal="right" vertical="center"/>
    </xf>
    <xf numFmtId="0" fontId="15" fillId="0" borderId="12" xfId="0" applyNumberFormat="1" applyFont="1" applyFill="1" applyBorder="1" applyAlignment="1">
      <alignment horizontal="left"/>
    </xf>
    <xf numFmtId="0" fontId="13" fillId="0" borderId="0" xfId="0" applyNumberFormat="1" applyFont="1" applyFill="1" applyBorder="1" applyAlignment="1">
      <alignment horizontal="left"/>
    </xf>
  </cellXfs>
  <cellStyles count="6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" xfId="33"/>
    <cellStyle name="Accent 1" xfId="34"/>
    <cellStyle name="Accent 2" xfId="35"/>
    <cellStyle name="Accent 3" xfId="36"/>
    <cellStyle name="Bad" xfId="37"/>
    <cellStyle name="Bom" xfId="38"/>
    <cellStyle name="Cálculo" xfId="39"/>
    <cellStyle name="Célula de Verificação" xfId="40"/>
    <cellStyle name="Célula Vinculada" xfId="41"/>
    <cellStyle name="Ênfase1" xfId="42"/>
    <cellStyle name="Ênfase2" xfId="43"/>
    <cellStyle name="Ênfase3" xfId="44"/>
    <cellStyle name="Ênfase4" xfId="45"/>
    <cellStyle name="Ênfase5" xfId="46"/>
    <cellStyle name="Ênfase6" xfId="47"/>
    <cellStyle name="Entrada" xfId="48"/>
    <cellStyle name="Error" xfId="49"/>
    <cellStyle name="Footnote" xfId="50"/>
    <cellStyle name="Good" xfId="51"/>
    <cellStyle name="Heading" xfId="52"/>
    <cellStyle name="Heading 1" xfId="53"/>
    <cellStyle name="Heading 2" xfId="54"/>
    <cellStyle name="Incorreto" xfId="55"/>
    <cellStyle name="Currency" xfId="56"/>
    <cellStyle name="Currency [0]" xfId="57"/>
    <cellStyle name="Neutra" xfId="58"/>
    <cellStyle name="Neutral" xfId="59"/>
    <cellStyle name="Nota" xfId="60"/>
    <cellStyle name="Note" xfId="61"/>
    <cellStyle name="Percent" xfId="62"/>
    <cellStyle name="Saída" xfId="63"/>
    <cellStyle name="Comma [0]" xfId="64"/>
    <cellStyle name="Status" xfId="65"/>
    <cellStyle name="Text" xfId="66"/>
    <cellStyle name="Texto de Aviso" xfId="67"/>
    <cellStyle name="Texto Explicativo" xfId="68"/>
    <cellStyle name="Título" xfId="69"/>
    <cellStyle name="Título 1" xfId="70"/>
    <cellStyle name="Título 2" xfId="71"/>
    <cellStyle name="Título 3" xfId="72"/>
    <cellStyle name="Título 4" xfId="73"/>
    <cellStyle name="Total" xfId="74"/>
    <cellStyle name="Comma" xfId="75"/>
    <cellStyle name="Warning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50E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1181100</xdr:colOff>
      <xdr:row>1</xdr:row>
      <xdr:rowOff>28575</xdr:rowOff>
    </xdr:to>
    <xdr:pic>
      <xdr:nvPicPr>
        <xdr:cNvPr id="1" name="Figura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91575" cy="1485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9525</xdr:colOff>
      <xdr:row>24</xdr:row>
      <xdr:rowOff>85725</xdr:rowOff>
    </xdr:from>
    <xdr:to>
      <xdr:col>13</xdr:col>
      <xdr:colOff>1323975</xdr:colOff>
      <xdr:row>28</xdr:row>
      <xdr:rowOff>38100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459200" y="7467600"/>
          <a:ext cx="2495550" cy="828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showGridLines="0" tabSelected="1" view="pageBreakPreview" zoomScale="80" zoomScaleNormal="80" zoomScaleSheetLayoutView="80" zoomScalePageLayoutView="0" workbookViewId="0" topLeftCell="A1">
      <selection activeCell="I8" sqref="I8"/>
    </sheetView>
  </sheetViews>
  <sheetFormatPr defaultColWidth="11.09765625" defaultRowHeight="17.25" customHeight="1"/>
  <cols>
    <col min="1" max="1" width="24.8984375" style="1" customWidth="1"/>
    <col min="2" max="3" width="14.59765625" style="1" customWidth="1"/>
    <col min="4" max="10" width="12.8984375" style="1" customWidth="1"/>
    <col min="11" max="11" width="15.3984375" style="1" customWidth="1"/>
    <col min="12" max="12" width="12.8984375" style="1" customWidth="1"/>
    <col min="13" max="13" width="12.3984375" style="1" customWidth="1"/>
    <col min="14" max="14" width="16.09765625" style="1" customWidth="1"/>
    <col min="15" max="16384" width="11.09765625" style="1" customWidth="1"/>
  </cols>
  <sheetData>
    <row r="1" spans="6:14" ht="114.75" customHeight="1">
      <c r="F1" s="2"/>
      <c r="N1" s="3"/>
    </row>
    <row r="2" spans="1:14" ht="21" customHeight="1">
      <c r="A2" s="15">
        <v>43282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4" ht="35.25" customHeight="1">
      <c r="A3" s="16" t="s">
        <v>0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1:14" ht="12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s="8" customFormat="1" ht="38.25" customHeight="1">
      <c r="A5" s="5" t="s">
        <v>1</v>
      </c>
      <c r="B5" s="6" t="s">
        <v>2</v>
      </c>
      <c r="C5" s="6" t="s">
        <v>3</v>
      </c>
      <c r="D5" s="6" t="s">
        <v>4</v>
      </c>
      <c r="E5" s="6" t="s">
        <v>5</v>
      </c>
      <c r="F5" s="6" t="s">
        <v>6</v>
      </c>
      <c r="G5" s="6" t="s">
        <v>7</v>
      </c>
      <c r="H5" s="6" t="s">
        <v>8</v>
      </c>
      <c r="I5" s="6" t="s">
        <v>9</v>
      </c>
      <c r="J5" s="6" t="s">
        <v>10</v>
      </c>
      <c r="K5" s="6" t="s">
        <v>11</v>
      </c>
      <c r="L5" s="6" t="s">
        <v>12</v>
      </c>
      <c r="M5" s="6" t="s">
        <v>13</v>
      </c>
      <c r="N5" s="7" t="s">
        <v>14</v>
      </c>
    </row>
    <row r="6" spans="1:14" s="8" customFormat="1" ht="27.75" customHeight="1">
      <c r="A6" s="9" t="s">
        <v>15</v>
      </c>
      <c r="B6" s="10">
        <v>110988.64</v>
      </c>
      <c r="C6" s="10">
        <v>95394.01</v>
      </c>
      <c r="D6" s="10">
        <v>83554.4</v>
      </c>
      <c r="E6" s="10">
        <v>90952.62</v>
      </c>
      <c r="F6" s="10">
        <v>89944.63</v>
      </c>
      <c r="G6" s="10">
        <v>94372.39</v>
      </c>
      <c r="H6" s="10">
        <v>121283.21</v>
      </c>
      <c r="I6" s="10"/>
      <c r="J6" s="10"/>
      <c r="K6" s="10"/>
      <c r="L6" s="10"/>
      <c r="M6" s="10"/>
      <c r="N6" s="10">
        <f>SUM(B6:M6)</f>
        <v>686489.8999999999</v>
      </c>
    </row>
    <row r="7" spans="1:14" s="8" customFormat="1" ht="27.75" customHeight="1">
      <c r="A7" s="9" t="s">
        <v>16</v>
      </c>
      <c r="B7" s="10">
        <f>1262880.49+1068421.14</f>
        <v>2331301.63</v>
      </c>
      <c r="C7" s="10">
        <f>1255451.93+1062309.62</f>
        <v>2317761.55</v>
      </c>
      <c r="D7" s="10">
        <f>1148971.57+972209.05</f>
        <v>2121180.62</v>
      </c>
      <c r="E7" s="10">
        <f>1149350.67+972450.37</f>
        <v>2121801.04</v>
      </c>
      <c r="F7" s="10">
        <f>1148788.71+972054.36</f>
        <v>2120843.07</v>
      </c>
      <c r="G7" s="10">
        <f>1171180.25+990620.11</f>
        <v>2161800.36</v>
      </c>
      <c r="H7" s="10">
        <f>2061220.65+987574.23</f>
        <v>3048794.88</v>
      </c>
      <c r="I7" s="10"/>
      <c r="J7" s="10"/>
      <c r="K7" s="10"/>
      <c r="L7" s="10"/>
      <c r="M7" s="10"/>
      <c r="N7" s="10">
        <f>SUM(B7:M7)</f>
        <v>16223483.149999999</v>
      </c>
    </row>
    <row r="8" spans="1:14" ht="27.75" customHeight="1">
      <c r="A8" s="11" t="s">
        <v>17</v>
      </c>
      <c r="B8" s="12">
        <f>SUM(B6:B7)</f>
        <v>2442290.27</v>
      </c>
      <c r="C8" s="12">
        <f>SUM(C6:C7)</f>
        <v>2413155.5599999996</v>
      </c>
      <c r="D8" s="12">
        <f>SUM(D6:D7)</f>
        <v>2204735.02</v>
      </c>
      <c r="E8" s="12">
        <f>SUM(E6:E7)</f>
        <v>2212753.66</v>
      </c>
      <c r="F8" s="12">
        <f>SUM(F6:F7)</f>
        <v>2210787.6999999997</v>
      </c>
      <c r="G8" s="12">
        <f>SUM(G6:G7)</f>
        <v>2256172.75</v>
      </c>
      <c r="H8" s="12">
        <f>SUM(H6:H7)</f>
        <v>3170078.09</v>
      </c>
      <c r="I8" s="12"/>
      <c r="J8" s="12"/>
      <c r="K8" s="12"/>
      <c r="L8" s="12"/>
      <c r="M8" s="12"/>
      <c r="N8" s="12">
        <f>SUM(N6:N7)</f>
        <v>16909973.049999997</v>
      </c>
    </row>
    <row r="9" ht="17.25" customHeight="1">
      <c r="A9" s="1" t="s">
        <v>18</v>
      </c>
    </row>
    <row r="10" spans="1:16" ht="17.25" customHeight="1">
      <c r="A10" s="1" t="s">
        <v>20</v>
      </c>
      <c r="K10" s="13"/>
      <c r="P10" s="10"/>
    </row>
    <row r="11" spans="7:11" ht="17.25" customHeight="1">
      <c r="G11" s="14"/>
      <c r="K11" s="13"/>
    </row>
    <row r="12" spans="7:11" ht="17.25" customHeight="1">
      <c r="G12" s="14"/>
      <c r="K12" s="13"/>
    </row>
    <row r="13" ht="17.25" customHeight="1">
      <c r="K13" s="13"/>
    </row>
    <row r="14" ht="17.25" customHeight="1">
      <c r="K14" s="13"/>
    </row>
    <row r="24" ht="17.25" customHeight="1">
      <c r="B24" s="13"/>
    </row>
    <row r="29" spans="1:14" ht="17.25" customHeight="1">
      <c r="A29" s="17" t="s">
        <v>19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</row>
  </sheetData>
  <sheetProtection selectLockedCells="1" selectUnlockedCells="1"/>
  <mergeCells count="3">
    <mergeCell ref="A2:N2"/>
    <mergeCell ref="A3:N3"/>
    <mergeCell ref="A29:N29"/>
  </mergeCells>
  <printOptions horizontalCentered="1"/>
  <pageMargins left="0.39375" right="0.43333333333333335" top="0.43333333333333335" bottom="0.5118055555555555" header="0.5118055555555555" footer="0.5118055555555555"/>
  <pageSetup firstPageNumber="1" useFirstPageNumber="1" horizontalDpi="300" verticalDpi="300" orientation="landscape" pageOrder="overThenDown" paperSize="9" scale="56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 Jakeline Carvalho das Neves</dc:creator>
  <cp:keywords/>
  <dc:description/>
  <cp:lastModifiedBy>Anne Jakeline Carvalho das Neves</cp:lastModifiedBy>
  <cp:lastPrinted>2018-06-06T18:12:36Z</cp:lastPrinted>
  <dcterms:modified xsi:type="dcterms:W3CDTF">2018-08-06T22:21:04Z</dcterms:modified>
  <cp:category/>
  <cp:version/>
  <cp:contentType/>
  <cp:contentStatus/>
</cp:coreProperties>
</file>