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989" activeTab="0"/>
  </bookViews>
  <sheets>
    <sheet name="detalhamento_das_despesas" sheetId="1" r:id="rId1"/>
  </sheets>
  <definedNames>
    <definedName name="_xlnm.Print_Area" localSheetId="0">'detalhamento_das_despesas'!$A$1:$O$91</definedName>
    <definedName name="Print_Area_0" localSheetId="0">'detalhamento_das_despesas'!$A$1:$O$66</definedName>
    <definedName name="Print_Area_0_0" localSheetId="0">'detalhamento_das_despesas'!$A$1:$O$66</definedName>
    <definedName name="Print_Area_0_0_0" localSheetId="0">'detalhamento_das_despesas'!$A$1:$O$66</definedName>
    <definedName name="Print_Area_0_0_0_0" localSheetId="0">'detalhamento_das_despesas'!$A$1:$O$66</definedName>
    <definedName name="Print_Area_0_0_0_0_0" localSheetId="0">'detalhamento_das_despesas'!$A$1:$O$66</definedName>
    <definedName name="Print_Area_0_0_0_0_0_0" localSheetId="0">'detalhamento_das_despesas'!$A$1:$O$66</definedName>
    <definedName name="Print_Area_0_0_0_0_0_0_0" localSheetId="0">'detalhamento_das_despesas'!$A$1:$O$66</definedName>
    <definedName name="Print_Area_0_0_0_0_0_0_0_0" localSheetId="0">'detalhamento_das_despesas'!$A$1:$O$66</definedName>
    <definedName name="Print_Area_0_0_0_0_0_0_0_0_0" localSheetId="0">'detalhamento_das_despesas'!$A$1:$O$66</definedName>
    <definedName name="Print_Area_0_0_0_0_0_0_0_0_0_0" localSheetId="0">'detalhamento_das_despesas'!$A$1:$O$66</definedName>
    <definedName name="Print_Area_0_0_0_0_0_0_0_0_0_0_0" localSheetId="0">'detalhamento_das_despesas'!$A$1:$O$66</definedName>
    <definedName name="Print_Area_0_0_0_0_0_0_0_0_0_0_0_0" localSheetId="0">'detalhamento_das_despesas'!$A$1:$O$66</definedName>
    <definedName name="Print_Titles_0" localSheetId="0">'detalhamento_das_despesas'!$1:$6</definedName>
    <definedName name="Print_Titles_0_0" localSheetId="0">'detalhamento_das_despesas'!$1:$6</definedName>
    <definedName name="Print_Titles_0_0_0" localSheetId="0">'detalhamento_das_despesas'!$1:$6</definedName>
    <definedName name="Print_Titles_0_0_0_0" localSheetId="0">'detalhamento_das_despesas'!$1:$6</definedName>
    <definedName name="Print_Titles_0_0_0_0_0" localSheetId="0">'detalhamento_das_despesas'!$1:$6</definedName>
    <definedName name="Print_Titles_0_0_0_0_0_0" localSheetId="0">'detalhamento_das_despesas'!$1:$6</definedName>
    <definedName name="Print_Titles_0_0_0_0_0_0_0" localSheetId="0">'detalhamento_das_despesas'!$1:$6</definedName>
    <definedName name="Print_Titles_0_0_0_0_0_0_0_0" localSheetId="0">'detalhamento_das_despesas'!$1:$6</definedName>
    <definedName name="Print_Titles_0_0_0_0_0_0_0_0_0" localSheetId="0">'detalhamento_das_despesas'!$1:$6</definedName>
    <definedName name="Print_Titles_0_0_0_0_0_0_0_0_0_0" localSheetId="0">'detalhamento_das_despesas'!$1:$6</definedName>
    <definedName name="Print_Titles_0_0_0_0_0_0_0_0_0_0_0" localSheetId="0">'detalhamento_das_despesas'!$1:$6</definedName>
    <definedName name="Print_Titles_0_0_0_0_0_0_0_0_0_0_0_0" localSheetId="0">'detalhamento_das_despesas'!$1:$6</definedName>
    <definedName name="_xlnm.Print_Titles" localSheetId="0">'detalhamento_das_despesas'!$1:$6</definedName>
  </definedNames>
  <calcPr fullCalcOnLoad="1"/>
</workbook>
</file>

<file path=xl/sharedStrings.xml><?xml version="1.0" encoding="utf-8"?>
<sst xmlns="http://schemas.openxmlformats.org/spreadsheetml/2006/main" count="102" uniqueCount="60">
  <si>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</si>
  <si>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</si>
  <si>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</si>
  <si>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</si>
  <si>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</si>
  <si>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</si>
  <si>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</si>
  <si>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</si>
  <si>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</si>
  <si>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</si>
  <si>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</si>
  <si>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</si>
  <si>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</si>
  <si>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</si>
  <si>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</si>
  <si>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</si>
  <si>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</si>
  <si>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</si>
  <si>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</si>
  <si>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</si>
  <si>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</si>
  <si>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</si>
  <si>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</si>
  <si>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</si>
  <si>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</si>
  <si>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</si>
  <si>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</si>
  <si>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</si>
  <si>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</si>
  <si>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</si>
  <si>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</si>
  <si>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</si>
  <si>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</si>
  <si>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</si>
  <si>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</si>
  <si>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</si>
  <si>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</si>
  <si>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</si>
  <si>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</si>
  <si>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</si>
  <si>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</si>
  <si>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46 Auxílio alimentação</t>
  </si>
  <si>
    <t>47 Obrigações Tributárias e contributivas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</si>
  <si>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</si>
  <si>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</si>
  <si>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</si>
  <si>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</si>
  <si>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</si>
  <si>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</si>
  <si>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T O T A L</t>
  </si>
  <si>
    <t xml:space="preserve">Fonte: Demonstrativo de Execução orçamentária sistema AFI </t>
  </si>
  <si>
    <t>D E T A L H A M E N T O   D A S   D E S P E S A S – FAMP-AM</t>
  </si>
  <si>
    <t>47 Obrigações Tributárias</t>
  </si>
  <si>
    <t>39 - Outros Serviços de Terceiros - Pessoa Jurídica</t>
  </si>
  <si>
    <t>FUNDAMENTO LEGAL: Resolução CNMP nº 86/2012, art 5º, inciso I, alínea “b”</t>
  </si>
  <si>
    <t>FEVEREIRO/2018</t>
  </si>
  <si>
    <t>Data da última atualização:  08/03/2018</t>
  </si>
  <si>
    <t>41  Contribuições (aplicação direta - previdência)</t>
  </si>
  <si>
    <t>INVERSÕES FINANCEIRAS</t>
  </si>
  <si>
    <t>61 - Aquisição de imóveis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</si>
</sst>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48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2"/>
      <color indexed="10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2"/>
      <color indexed="53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0" fillId="21" borderId="5" applyNumberFormat="0" applyAlignment="0" applyProtection="0"/>
    <xf numFmtId="41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1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33" borderId="10" xfId="0" applyFont="1" applyFill="1" applyBorder="1" applyAlignment="1">
      <alignment horizontal="left" vertical="center" wrapText="1"/>
    </xf>
    <xf numFmtId="4" fontId="9" fillId="33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3" fillId="33" borderId="10" xfId="0" applyFont="1" applyFill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33" borderId="11" xfId="0" applyNumberFormat="1" applyFont="1" applyFill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 wrapText="1"/>
    </xf>
    <xf numFmtId="4" fontId="8" fillId="33" borderId="11" xfId="0" applyNumberFormat="1" applyFont="1" applyFill="1" applyBorder="1" applyAlignment="1">
      <alignment horizontal="right" vertical="center" wrapText="1"/>
    </xf>
    <xf numFmtId="4" fontId="8" fillId="33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38100</xdr:rowOff>
    </xdr:from>
    <xdr:to>
      <xdr:col>2</xdr:col>
      <xdr:colOff>723900</xdr:colOff>
      <xdr:row>0</xdr:row>
      <xdr:rowOff>1171575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7248525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952500</xdr:colOff>
      <xdr:row>0</xdr:row>
      <xdr:rowOff>676275</xdr:rowOff>
    </xdr:from>
    <xdr:to>
      <xdr:col>15</xdr:col>
      <xdr:colOff>38100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0" y="676275"/>
          <a:ext cx="19335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tabSelected="1" zoomScale="70" zoomScaleNormal="70" zoomScalePageLayoutView="0" workbookViewId="0" topLeftCell="A1">
      <selection activeCell="E80" sqref="E80"/>
    </sheetView>
  </sheetViews>
  <sheetFormatPr defaultColWidth="10.59765625" defaultRowHeight="14.25"/>
  <cols>
    <col min="1" max="1" width="46.09765625" style="0" customWidth="1"/>
    <col min="2" max="2" width="27" style="0" customWidth="1"/>
    <col min="3" max="4" width="16.19921875" style="0" customWidth="1"/>
    <col min="5" max="5" width="16.5" style="0" customWidth="1"/>
    <col min="6" max="6" width="15.59765625" style="0" customWidth="1"/>
    <col min="7" max="7" width="15.19921875" style="0" customWidth="1"/>
    <col min="8" max="8" width="15.09765625" style="0" customWidth="1"/>
    <col min="9" max="9" width="15.3984375" style="0" customWidth="1"/>
    <col min="10" max="10" width="15.5" style="0" customWidth="1"/>
    <col min="11" max="11" width="15.19921875" style="0" customWidth="1"/>
    <col min="12" max="12" width="14.59765625" style="0" customWidth="1"/>
    <col min="13" max="13" width="14.3984375" style="0" customWidth="1"/>
    <col min="14" max="14" width="13.8984375" style="0" customWidth="1"/>
    <col min="15" max="15" width="16" style="0" customWidth="1"/>
  </cols>
  <sheetData>
    <row r="1" spans="7:15" ht="108.75" customHeight="1">
      <c r="G1" s="1"/>
      <c r="I1" s="1"/>
      <c r="O1" s="2"/>
    </row>
    <row r="2" spans="1:15" ht="35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6" t="s">
        <v>55</v>
      </c>
      <c r="L2" s="36"/>
      <c r="M2" s="36"/>
      <c r="N2" s="36"/>
      <c r="O2" s="36"/>
    </row>
    <row r="3" spans="1:15" ht="28.5" customHeight="1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ht="10.5" customHeight="1">
      <c r="O4" s="1"/>
    </row>
    <row r="5" spans="1:15" ht="25.5" customHeight="1">
      <c r="A5" s="33" t="s">
        <v>1</v>
      </c>
      <c r="B5" s="33" t="s">
        <v>2</v>
      </c>
      <c r="C5" s="34" t="s">
        <v>3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s="5" customFormat="1" ht="25.5" customHeight="1">
      <c r="A6" s="33"/>
      <c r="B6" s="33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4" t="s">
        <v>16</v>
      </c>
    </row>
    <row r="7" spans="1:16" s="9" customFormat="1" ht="25.5" customHeight="1">
      <c r="A7" s="6" t="s">
        <v>17</v>
      </c>
      <c r="B7" s="7">
        <f aca="true" t="shared" si="0" ref="B7:O7">SUM(B8:B18)</f>
        <v>188627000</v>
      </c>
      <c r="C7" s="7">
        <f t="shared" si="0"/>
        <v>16527573.38</v>
      </c>
      <c r="D7" s="7">
        <f t="shared" si="0"/>
        <v>7550849.34</v>
      </c>
      <c r="E7" s="7">
        <f t="shared" si="0"/>
        <v>0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24078422.720000003</v>
      </c>
      <c r="P7" s="8"/>
    </row>
    <row r="8" spans="1:15" s="12" customFormat="1" ht="30" customHeight="1">
      <c r="A8" s="10" t="s">
        <v>18</v>
      </c>
      <c r="B8" s="11">
        <v>14050000</v>
      </c>
      <c r="C8" s="11">
        <v>1786068.67</v>
      </c>
      <c r="D8" s="11">
        <v>1702289.54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>
        <f aca="true" t="shared" si="1" ref="O8:O18">SUM(C8:N8)</f>
        <v>3488358.21</v>
      </c>
    </row>
    <row r="9" spans="1:15" s="12" customFormat="1" ht="30" customHeight="1">
      <c r="A9" s="10" t="s">
        <v>19</v>
      </c>
      <c r="B9" s="11">
        <v>10950000</v>
      </c>
      <c r="C9" s="11">
        <v>806961.24</v>
      </c>
      <c r="D9" s="11">
        <v>839455.13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>
        <f t="shared" si="1"/>
        <v>1646416.37</v>
      </c>
    </row>
    <row r="10" spans="1:15" s="12" customFormat="1" ht="30" customHeight="1">
      <c r="A10" s="10" t="s">
        <v>20</v>
      </c>
      <c r="B10" s="11">
        <v>1000</v>
      </c>
      <c r="C10" s="11">
        <v>0</v>
      </c>
      <c r="D10" s="11">
        <v>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f t="shared" si="1"/>
        <v>0</v>
      </c>
    </row>
    <row r="11" spans="1:15" s="12" customFormat="1" ht="30" customHeight="1">
      <c r="A11" s="10" t="s">
        <v>21</v>
      </c>
      <c r="B11" s="11">
        <v>1000</v>
      </c>
      <c r="C11" s="11">
        <v>0</v>
      </c>
      <c r="D11" s="11"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>
        <f t="shared" si="1"/>
        <v>0</v>
      </c>
    </row>
    <row r="12" spans="1:15" s="12" customFormat="1" ht="30" customHeight="1">
      <c r="A12" s="10" t="s">
        <v>22</v>
      </c>
      <c r="B12" s="11">
        <v>135143000</v>
      </c>
      <c r="C12" s="11">
        <v>11554034.88</v>
      </c>
      <c r="D12" s="11">
        <v>3989005.71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>
        <f t="shared" si="1"/>
        <v>15543040.59</v>
      </c>
    </row>
    <row r="13" spans="1:15" s="12" customFormat="1" ht="30" customHeight="1">
      <c r="A13" s="10" t="s">
        <v>23</v>
      </c>
      <c r="B13" s="11">
        <v>12001000</v>
      </c>
      <c r="C13" s="11">
        <v>36159.26</v>
      </c>
      <c r="D13" s="11">
        <v>97848.68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>
        <f t="shared" si="1"/>
        <v>134007.94</v>
      </c>
    </row>
    <row r="14" spans="1:15" s="15" customFormat="1" ht="30" customHeight="1">
      <c r="A14" s="13" t="s">
        <v>24</v>
      </c>
      <c r="B14" s="14">
        <v>6800000</v>
      </c>
      <c r="C14" s="14">
        <v>745452.06</v>
      </c>
      <c r="D14" s="14">
        <v>786208.62</v>
      </c>
      <c r="E14" s="14"/>
      <c r="F14" s="11"/>
      <c r="G14" s="14"/>
      <c r="H14" s="14"/>
      <c r="I14" s="14"/>
      <c r="J14" s="14"/>
      <c r="K14" s="14"/>
      <c r="L14" s="14"/>
      <c r="M14" s="14"/>
      <c r="N14" s="14"/>
      <c r="O14" s="14">
        <f t="shared" si="1"/>
        <v>1531660.6800000002</v>
      </c>
    </row>
    <row r="15" spans="1:15" s="12" customFormat="1" ht="30" customHeight="1">
      <c r="A15" s="10" t="s">
        <v>25</v>
      </c>
      <c r="B15" s="11">
        <v>1000</v>
      </c>
      <c r="C15" s="11">
        <v>0</v>
      </c>
      <c r="D15" s="11">
        <v>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>
        <f t="shared" si="1"/>
        <v>0</v>
      </c>
    </row>
    <row r="16" spans="1:15" s="12" customFormat="1" ht="30" customHeight="1">
      <c r="A16" s="10" t="s">
        <v>26</v>
      </c>
      <c r="B16" s="11">
        <v>5100000</v>
      </c>
      <c r="C16" s="11">
        <v>1570100.1</v>
      </c>
      <c r="D16" s="11">
        <v>127197.84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4">
        <f t="shared" si="1"/>
        <v>1697297.9400000002</v>
      </c>
    </row>
    <row r="17" spans="1:15" s="12" customFormat="1" ht="30" customHeight="1">
      <c r="A17" s="10" t="s">
        <v>27</v>
      </c>
      <c r="B17" s="11">
        <v>3500000</v>
      </c>
      <c r="C17" s="11">
        <v>28797.17</v>
      </c>
      <c r="D17" s="11">
        <v>8843.82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>
        <f t="shared" si="1"/>
        <v>37640.99</v>
      </c>
    </row>
    <row r="18" spans="1:15" s="12" customFormat="1" ht="30" customHeight="1">
      <c r="A18" s="10" t="s">
        <v>28</v>
      </c>
      <c r="B18" s="11">
        <v>1080000</v>
      </c>
      <c r="C18" s="11">
        <v>0</v>
      </c>
      <c r="D18" s="11"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>
        <f t="shared" si="1"/>
        <v>0</v>
      </c>
    </row>
    <row r="19" spans="1:15" s="12" customFormat="1" ht="25.5" customHeight="1">
      <c r="A19" s="1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7"/>
      <c r="N19" s="17"/>
      <c r="O19" s="11"/>
    </row>
    <row r="20" spans="1:15" s="5" customFormat="1" ht="25.5" customHeight="1">
      <c r="A20" s="6" t="s">
        <v>29</v>
      </c>
      <c r="B20" s="18">
        <f aca="true" t="shared" si="2" ref="B20:N20">SUM(B21:B37)</f>
        <v>38650000</v>
      </c>
      <c r="C20" s="18">
        <f t="shared" si="2"/>
        <v>2492293.9499999997</v>
      </c>
      <c r="D20" s="18">
        <f t="shared" si="2"/>
        <v>1337223.8099999998</v>
      </c>
      <c r="E20" s="18">
        <f t="shared" si="2"/>
        <v>0</v>
      </c>
      <c r="F20" s="18">
        <f t="shared" si="2"/>
        <v>0</v>
      </c>
      <c r="G20" s="18">
        <f t="shared" si="2"/>
        <v>0</v>
      </c>
      <c r="H20" s="18">
        <f t="shared" si="2"/>
        <v>0</v>
      </c>
      <c r="I20" s="18">
        <f t="shared" si="2"/>
        <v>0</v>
      </c>
      <c r="J20" s="18">
        <f t="shared" si="2"/>
        <v>0</v>
      </c>
      <c r="K20" s="18">
        <f t="shared" si="2"/>
        <v>0</v>
      </c>
      <c r="L20" s="18">
        <f t="shared" si="2"/>
        <v>0</v>
      </c>
      <c r="M20" s="18">
        <f t="shared" si="2"/>
        <v>0</v>
      </c>
      <c r="N20" s="18">
        <f t="shared" si="2"/>
        <v>0</v>
      </c>
      <c r="O20" s="18">
        <f>SUM(O21:O35)</f>
        <v>3829517.7600000007</v>
      </c>
    </row>
    <row r="21" spans="1:15" s="12" customFormat="1" ht="30" customHeight="1">
      <c r="A21" s="10" t="s">
        <v>30</v>
      </c>
      <c r="B21" s="11">
        <v>505000</v>
      </c>
      <c r="C21" s="11">
        <v>0</v>
      </c>
      <c r="D21" s="11">
        <v>0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>
        <f aca="true" t="shared" si="3" ref="O21:O36">SUM(C21:N21)</f>
        <v>0</v>
      </c>
    </row>
    <row r="22" spans="1:15" s="12" customFormat="1" ht="30" customHeight="1">
      <c r="A22" s="10" t="s">
        <v>31</v>
      </c>
      <c r="B22" s="11">
        <v>6401000</v>
      </c>
      <c r="C22" s="11">
        <v>1276259.74</v>
      </c>
      <c r="D22" s="11">
        <v>0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>
        <f t="shared" si="3"/>
        <v>1276259.74</v>
      </c>
    </row>
    <row r="23" spans="1:15" s="12" customFormat="1" ht="30" customHeight="1">
      <c r="A23" s="10" t="s">
        <v>32</v>
      </c>
      <c r="B23" s="11">
        <v>450000</v>
      </c>
      <c r="C23" s="11">
        <v>22378.41</v>
      </c>
      <c r="D23" s="11">
        <v>24701.7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>
        <f t="shared" si="3"/>
        <v>47080.11</v>
      </c>
    </row>
    <row r="24" spans="1:15" s="12" customFormat="1" ht="30" customHeight="1">
      <c r="A24" s="10" t="s">
        <v>33</v>
      </c>
      <c r="B24" s="11">
        <v>827900</v>
      </c>
      <c r="C24" s="11">
        <v>1000</v>
      </c>
      <c r="D24" s="11">
        <v>0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>
        <f t="shared" si="3"/>
        <v>1000</v>
      </c>
    </row>
    <row r="25" spans="1:15" s="12" customFormat="1" ht="30" customHeight="1">
      <c r="A25" s="10" t="s">
        <v>34</v>
      </c>
      <c r="B25" s="11">
        <v>5000</v>
      </c>
      <c r="C25" s="11">
        <v>0</v>
      </c>
      <c r="D25" s="11">
        <v>0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>
        <f t="shared" si="3"/>
        <v>0</v>
      </c>
    </row>
    <row r="26" spans="1:15" s="12" customFormat="1" ht="30" customHeight="1">
      <c r="A26" s="10" t="s">
        <v>35</v>
      </c>
      <c r="B26" s="11">
        <v>15000</v>
      </c>
      <c r="C26" s="11">
        <v>0</v>
      </c>
      <c r="D26" s="11">
        <v>0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>
        <f t="shared" si="3"/>
        <v>0</v>
      </c>
    </row>
    <row r="27" spans="1:15" s="12" customFormat="1" ht="30" customHeight="1">
      <c r="A27" s="10" t="s">
        <v>36</v>
      </c>
      <c r="B27" s="11">
        <v>480000</v>
      </c>
      <c r="C27" s="11">
        <v>0</v>
      </c>
      <c r="D27" s="11">
        <v>0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>
        <f t="shared" si="3"/>
        <v>0</v>
      </c>
    </row>
    <row r="28" spans="1:15" s="12" customFormat="1" ht="30" customHeight="1">
      <c r="A28" s="10" t="s">
        <v>37</v>
      </c>
      <c r="B28" s="11">
        <v>15000</v>
      </c>
      <c r="C28" s="11">
        <v>0</v>
      </c>
      <c r="D28" s="11">
        <v>0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>
        <f t="shared" si="3"/>
        <v>0</v>
      </c>
    </row>
    <row r="29" spans="1:15" s="12" customFormat="1" ht="30" customHeight="1">
      <c r="A29" s="10" t="s">
        <v>38</v>
      </c>
      <c r="B29" s="11">
        <v>221750</v>
      </c>
      <c r="C29" s="11">
        <v>0</v>
      </c>
      <c r="D29" s="11">
        <v>702.8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f t="shared" si="3"/>
        <v>702.8</v>
      </c>
    </row>
    <row r="30" spans="1:15" s="12" customFormat="1" ht="30" customHeight="1">
      <c r="A30" s="10" t="s">
        <v>39</v>
      </c>
      <c r="B30" s="11">
        <v>1330000</v>
      </c>
      <c r="C30" s="11">
        <v>0</v>
      </c>
      <c r="D30" s="11">
        <v>0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 t="shared" si="3"/>
        <v>0</v>
      </c>
    </row>
    <row r="31" spans="1:15" s="12" customFormat="1" ht="30" customHeight="1">
      <c r="A31" s="10" t="s">
        <v>40</v>
      </c>
      <c r="B31" s="11">
        <v>5633261.57</v>
      </c>
      <c r="C31" s="11">
        <v>9746.68</v>
      </c>
      <c r="D31" s="11">
        <v>150240.15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4">
        <f t="shared" si="3"/>
        <v>159986.83</v>
      </c>
    </row>
    <row r="32" spans="1:15" s="12" customFormat="1" ht="30" customHeight="1">
      <c r="A32" s="10" t="s">
        <v>41</v>
      </c>
      <c r="B32" s="11">
        <v>13000000</v>
      </c>
      <c r="C32" s="11">
        <v>1178563.72</v>
      </c>
      <c r="D32" s="11">
        <v>1158240.98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>
        <f t="shared" si="3"/>
        <v>2336804.7</v>
      </c>
    </row>
    <row r="33" spans="1:15" s="12" customFormat="1" ht="30" customHeight="1">
      <c r="A33" s="10" t="s">
        <v>42</v>
      </c>
      <c r="B33" s="11">
        <v>55000</v>
      </c>
      <c r="C33" s="11">
        <v>579.28</v>
      </c>
      <c r="D33" s="11">
        <v>0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>
        <f t="shared" si="3"/>
        <v>579.28</v>
      </c>
    </row>
    <row r="34" spans="1:15" s="12" customFormat="1" ht="30" customHeight="1">
      <c r="A34" s="10" t="s">
        <v>26</v>
      </c>
      <c r="B34" s="11">
        <v>88.43</v>
      </c>
      <c r="C34" s="11">
        <v>88.43</v>
      </c>
      <c r="D34" s="11">
        <v>0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>
        <f t="shared" si="3"/>
        <v>88.43</v>
      </c>
    </row>
    <row r="35" spans="1:15" s="12" customFormat="1" ht="30" customHeight="1">
      <c r="A35" s="10" t="s">
        <v>27</v>
      </c>
      <c r="B35" s="11">
        <v>9710000</v>
      </c>
      <c r="C35" s="11">
        <v>3677.69</v>
      </c>
      <c r="D35" s="11">
        <v>3338.18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>
        <f t="shared" si="3"/>
        <v>7015.87</v>
      </c>
    </row>
    <row r="36" spans="1:15" s="12" customFormat="1" ht="30" customHeight="1">
      <c r="A36" s="10" t="s">
        <v>57</v>
      </c>
      <c r="B36" s="11">
        <v>1000</v>
      </c>
      <c r="C36" s="11">
        <v>0</v>
      </c>
      <c r="D36" s="11">
        <v>0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>
        <f t="shared" si="3"/>
        <v>0</v>
      </c>
    </row>
    <row r="37" spans="1:15" s="12" customFormat="1" ht="25.5" customHeight="1">
      <c r="A37" s="16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7"/>
      <c r="N37" s="17"/>
      <c r="O37" s="19"/>
    </row>
    <row r="38" spans="1:15" s="21" customFormat="1" ht="25.5" customHeight="1">
      <c r="A38" s="6" t="s">
        <v>43</v>
      </c>
      <c r="B38" s="20">
        <f aca="true" t="shared" si="4" ref="B38:O38">SUM(B39:B44)</f>
        <v>8994000</v>
      </c>
      <c r="C38" s="20">
        <f t="shared" si="4"/>
        <v>0</v>
      </c>
      <c r="D38" s="20">
        <f t="shared" si="4"/>
        <v>0</v>
      </c>
      <c r="E38" s="20">
        <f t="shared" si="4"/>
        <v>0</v>
      </c>
      <c r="F38" s="20">
        <f t="shared" si="4"/>
        <v>0</v>
      </c>
      <c r="G38" s="20">
        <f t="shared" si="4"/>
        <v>0</v>
      </c>
      <c r="H38" s="20">
        <f t="shared" si="4"/>
        <v>0</v>
      </c>
      <c r="I38" s="20">
        <f t="shared" si="4"/>
        <v>0</v>
      </c>
      <c r="J38" s="20">
        <f t="shared" si="4"/>
        <v>0</v>
      </c>
      <c r="K38" s="20">
        <f t="shared" si="4"/>
        <v>0</v>
      </c>
      <c r="L38" s="20">
        <f t="shared" si="4"/>
        <v>0</v>
      </c>
      <c r="M38" s="20">
        <f t="shared" si="4"/>
        <v>0</v>
      </c>
      <c r="N38" s="20">
        <f t="shared" si="4"/>
        <v>0</v>
      </c>
      <c r="O38" s="20">
        <f t="shared" si="4"/>
        <v>0</v>
      </c>
    </row>
    <row r="39" spans="1:15" s="12" customFormat="1" ht="30" customHeight="1">
      <c r="A39" s="10" t="s">
        <v>44</v>
      </c>
      <c r="B39" s="11">
        <v>5000</v>
      </c>
      <c r="C39" s="11">
        <v>0</v>
      </c>
      <c r="D39" s="11">
        <v>0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>
        <f aca="true" t="shared" si="5" ref="O39:O44">SUM(C39:N39)</f>
        <v>0</v>
      </c>
    </row>
    <row r="40" spans="1:15" s="12" customFormat="1" ht="30" customHeight="1">
      <c r="A40" s="10" t="s">
        <v>45</v>
      </c>
      <c r="B40" s="11">
        <v>30000</v>
      </c>
      <c r="C40" s="11">
        <v>0</v>
      </c>
      <c r="D40" s="11">
        <v>0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f t="shared" si="5"/>
        <v>0</v>
      </c>
    </row>
    <row r="41" spans="1:15" s="12" customFormat="1" ht="30" customHeight="1">
      <c r="A41" s="10" t="s">
        <v>46</v>
      </c>
      <c r="B41" s="11">
        <v>900000</v>
      </c>
      <c r="C41" s="11">
        <v>0</v>
      </c>
      <c r="D41" s="11">
        <v>0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>
        <f t="shared" si="5"/>
        <v>0</v>
      </c>
    </row>
    <row r="42" spans="1:15" s="12" customFormat="1" ht="30" customHeight="1">
      <c r="A42" s="10" t="s">
        <v>47</v>
      </c>
      <c r="B42" s="11">
        <v>8058000</v>
      </c>
      <c r="C42" s="11">
        <v>0</v>
      </c>
      <c r="D42" s="11">
        <v>0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>
        <f t="shared" si="5"/>
        <v>0</v>
      </c>
    </row>
    <row r="43" spans="1:15" s="12" customFormat="1" ht="30" customHeight="1">
      <c r="A43" s="10" t="s">
        <v>48</v>
      </c>
      <c r="B43" s="11">
        <v>1000</v>
      </c>
      <c r="C43" s="11">
        <v>0</v>
      </c>
      <c r="D43" s="11">
        <v>0</v>
      </c>
      <c r="E43" s="11"/>
      <c r="F43" s="11"/>
      <c r="G43" s="11"/>
      <c r="H43" s="11"/>
      <c r="I43" s="11"/>
      <c r="J43" s="11"/>
      <c r="K43" s="11"/>
      <c r="L43" s="11"/>
      <c r="M43" s="17"/>
      <c r="N43" s="17"/>
      <c r="O43" s="11">
        <f t="shared" si="5"/>
        <v>0</v>
      </c>
    </row>
    <row r="44" spans="1:15" s="12" customFormat="1" ht="30" customHeight="1">
      <c r="A44" s="10" t="s">
        <v>26</v>
      </c>
      <c r="B44" s="11">
        <v>0</v>
      </c>
      <c r="C44" s="11">
        <v>0</v>
      </c>
      <c r="D44" s="11">
        <v>0</v>
      </c>
      <c r="E44" s="11"/>
      <c r="F44" s="11"/>
      <c r="G44" s="11"/>
      <c r="H44" s="11"/>
      <c r="I44" s="11"/>
      <c r="J44" s="11"/>
      <c r="K44" s="11"/>
      <c r="L44" s="11"/>
      <c r="M44" s="17"/>
      <c r="N44" s="17"/>
      <c r="O44" s="11">
        <f t="shared" si="5"/>
        <v>0</v>
      </c>
    </row>
    <row r="45" spans="1:15" s="12" customFormat="1" ht="30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7"/>
      <c r="N45" s="17"/>
      <c r="O45" s="11"/>
    </row>
    <row r="46" spans="1:15" s="21" customFormat="1" ht="25.5" customHeight="1">
      <c r="A46" s="6" t="s">
        <v>58</v>
      </c>
      <c r="B46" s="20">
        <f>B47</f>
        <v>20000000</v>
      </c>
      <c r="C46" s="20">
        <f aca="true" t="shared" si="6" ref="C46:O46">C47</f>
        <v>0</v>
      </c>
      <c r="D46" s="20">
        <f t="shared" si="6"/>
        <v>20000000</v>
      </c>
      <c r="E46" s="20">
        <f t="shared" si="6"/>
        <v>0</v>
      </c>
      <c r="F46" s="20">
        <f t="shared" si="6"/>
        <v>0</v>
      </c>
      <c r="G46" s="20">
        <f t="shared" si="6"/>
        <v>0</v>
      </c>
      <c r="H46" s="20">
        <f t="shared" si="6"/>
        <v>0</v>
      </c>
      <c r="I46" s="20">
        <f t="shared" si="6"/>
        <v>0</v>
      </c>
      <c r="J46" s="20">
        <f t="shared" si="6"/>
        <v>0</v>
      </c>
      <c r="K46" s="20">
        <f t="shared" si="6"/>
        <v>0</v>
      </c>
      <c r="L46" s="20">
        <f t="shared" si="6"/>
        <v>0</v>
      </c>
      <c r="M46" s="20">
        <f t="shared" si="6"/>
        <v>0</v>
      </c>
      <c r="N46" s="20">
        <f t="shared" si="6"/>
        <v>0</v>
      </c>
      <c r="O46" s="20">
        <f t="shared" si="6"/>
        <v>20000000</v>
      </c>
    </row>
    <row r="47" spans="1:15" s="12" customFormat="1" ht="25.5" customHeight="1">
      <c r="A47" s="38" t="s">
        <v>59</v>
      </c>
      <c r="B47" s="11">
        <v>20000000</v>
      </c>
      <c r="C47" s="11">
        <v>0</v>
      </c>
      <c r="D47" s="11">
        <v>20000000</v>
      </c>
      <c r="E47" s="11"/>
      <c r="F47" s="11"/>
      <c r="G47" s="11"/>
      <c r="H47" s="11"/>
      <c r="I47" s="11"/>
      <c r="J47" s="11"/>
      <c r="K47" s="11"/>
      <c r="L47" s="11"/>
      <c r="M47" s="17"/>
      <c r="N47" s="17"/>
      <c r="O47" s="11">
        <f>SUM(C47:N47)</f>
        <v>20000000</v>
      </c>
    </row>
    <row r="48" spans="1:15" s="24" customFormat="1" ht="25.5" customHeight="1">
      <c r="A48" s="22" t="s">
        <v>49</v>
      </c>
      <c r="B48" s="23">
        <f>B38+B20+B7+B46</f>
        <v>256271000</v>
      </c>
      <c r="C48" s="23">
        <f aca="true" t="shared" si="7" ref="C48:O48">C38+C20+C7+C46</f>
        <v>19019867.330000002</v>
      </c>
      <c r="D48" s="23">
        <f t="shared" si="7"/>
        <v>28888073.15</v>
      </c>
      <c r="E48" s="23">
        <f t="shared" si="7"/>
        <v>0</v>
      </c>
      <c r="F48" s="23">
        <f t="shared" si="7"/>
        <v>0</v>
      </c>
      <c r="G48" s="23">
        <f t="shared" si="7"/>
        <v>0</v>
      </c>
      <c r="H48" s="23">
        <f t="shared" si="7"/>
        <v>0</v>
      </c>
      <c r="I48" s="23">
        <f t="shared" si="7"/>
        <v>0</v>
      </c>
      <c r="J48" s="23">
        <f t="shared" si="7"/>
        <v>0</v>
      </c>
      <c r="K48" s="23">
        <f t="shared" si="7"/>
        <v>0</v>
      </c>
      <c r="L48" s="23">
        <f t="shared" si="7"/>
        <v>0</v>
      </c>
      <c r="M48" s="23">
        <f t="shared" si="7"/>
        <v>0</v>
      </c>
      <c r="N48" s="23">
        <f t="shared" si="7"/>
        <v>0</v>
      </c>
      <c r="O48" s="23">
        <f t="shared" si="7"/>
        <v>47907940.480000004</v>
      </c>
    </row>
    <row r="49" spans="1:15" ht="15">
      <c r="A49" s="24" t="s">
        <v>50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5"/>
    </row>
    <row r="50" spans="1:15" ht="15">
      <c r="A50" s="24" t="s">
        <v>56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5"/>
    </row>
    <row r="51" spans="1:15" ht="15">
      <c r="A51" s="24"/>
      <c r="B51" s="25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ht="15">
      <c r="A52" s="24"/>
      <c r="B52" s="25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5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5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1:15" ht="15.75">
      <c r="A55" s="32" t="s">
        <v>51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1:15" ht="15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6"/>
    </row>
    <row r="57" spans="1:15" ht="15" customHeight="1">
      <c r="A57" s="33" t="s">
        <v>1</v>
      </c>
      <c r="B57" s="33" t="s">
        <v>2</v>
      </c>
      <c r="C57" s="34" t="s">
        <v>3</v>
      </c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</row>
    <row r="58" spans="1:15" ht="15.75">
      <c r="A58" s="33"/>
      <c r="B58" s="33"/>
      <c r="C58" s="3" t="s">
        <v>4</v>
      </c>
      <c r="D58" s="3" t="s">
        <v>5</v>
      </c>
      <c r="E58" s="3" t="s">
        <v>6</v>
      </c>
      <c r="F58" s="3" t="s">
        <v>7</v>
      </c>
      <c r="G58" s="3" t="s">
        <v>8</v>
      </c>
      <c r="H58" s="3" t="s">
        <v>9</v>
      </c>
      <c r="I58" s="3" t="s">
        <v>10</v>
      </c>
      <c r="J58" s="3" t="s">
        <v>11</v>
      </c>
      <c r="K58" s="3" t="s">
        <v>12</v>
      </c>
      <c r="L58" s="3" t="s">
        <v>13</v>
      </c>
      <c r="M58" s="3" t="s">
        <v>14</v>
      </c>
      <c r="N58" s="3" t="s">
        <v>15</v>
      </c>
      <c r="O58" s="4" t="s">
        <v>16</v>
      </c>
    </row>
    <row r="59" spans="1:15" ht="15.75">
      <c r="A59" s="6" t="s">
        <v>29</v>
      </c>
      <c r="B59" s="27">
        <f>SUM(B60:B75)</f>
        <v>1171000</v>
      </c>
      <c r="C59" s="27">
        <f aca="true" t="shared" si="8" ref="C59:O59">SUM(C60:C73)</f>
        <v>0</v>
      </c>
      <c r="D59" s="27">
        <f t="shared" si="8"/>
        <v>0</v>
      </c>
      <c r="E59" s="27">
        <f t="shared" si="8"/>
        <v>0</v>
      </c>
      <c r="F59" s="27">
        <f t="shared" si="8"/>
        <v>0</v>
      </c>
      <c r="G59" s="27">
        <f t="shared" si="8"/>
        <v>0</v>
      </c>
      <c r="H59" s="27">
        <f t="shared" si="8"/>
        <v>0</v>
      </c>
      <c r="I59" s="27">
        <f t="shared" si="8"/>
        <v>0</v>
      </c>
      <c r="J59" s="27">
        <f t="shared" si="8"/>
        <v>0</v>
      </c>
      <c r="K59" s="27">
        <f t="shared" si="8"/>
        <v>0</v>
      </c>
      <c r="L59" s="27">
        <f t="shared" si="8"/>
        <v>0</v>
      </c>
      <c r="M59" s="27">
        <f t="shared" si="8"/>
        <v>0</v>
      </c>
      <c r="N59" s="27">
        <f t="shared" si="8"/>
        <v>0</v>
      </c>
      <c r="O59" s="27">
        <f t="shared" si="8"/>
        <v>0</v>
      </c>
    </row>
    <row r="60" spans="1:15" ht="30" customHeight="1">
      <c r="A60" s="10" t="s">
        <v>30</v>
      </c>
      <c r="B60" s="28">
        <v>0</v>
      </c>
      <c r="C60" s="28">
        <v>0</v>
      </c>
      <c r="D60" s="28">
        <v>0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>
        <f aca="true" t="shared" si="9" ref="O60:O73">SUM(C60:N60)</f>
        <v>0</v>
      </c>
    </row>
    <row r="61" spans="1:15" ht="30" customHeight="1">
      <c r="A61" s="10" t="s">
        <v>31</v>
      </c>
      <c r="B61" s="28">
        <v>2000</v>
      </c>
      <c r="C61" s="28">
        <v>0</v>
      </c>
      <c r="D61" s="28">
        <v>0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>
        <f t="shared" si="9"/>
        <v>0</v>
      </c>
    </row>
    <row r="62" spans="1:15" ht="30" customHeight="1">
      <c r="A62" s="10" t="s">
        <v>32</v>
      </c>
      <c r="B62" s="28">
        <v>0</v>
      </c>
      <c r="C62" s="28">
        <v>0</v>
      </c>
      <c r="D62" s="28">
        <v>0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>
        <f t="shared" si="9"/>
        <v>0</v>
      </c>
    </row>
    <row r="63" spans="1:15" ht="30" customHeight="1">
      <c r="A63" s="10" t="s">
        <v>33</v>
      </c>
      <c r="B63" s="28">
        <v>218000</v>
      </c>
      <c r="C63" s="28">
        <v>0</v>
      </c>
      <c r="D63" s="28">
        <v>0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>
        <f t="shared" si="9"/>
        <v>0</v>
      </c>
    </row>
    <row r="64" spans="1:15" ht="30" customHeight="1">
      <c r="A64" s="10" t="s">
        <v>34</v>
      </c>
      <c r="B64" s="28">
        <v>5000</v>
      </c>
      <c r="C64" s="28">
        <v>0</v>
      </c>
      <c r="D64" s="28">
        <v>0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>
        <f t="shared" si="9"/>
        <v>0</v>
      </c>
    </row>
    <row r="65" spans="1:15" ht="30" customHeight="1">
      <c r="A65" s="10" t="s">
        <v>35</v>
      </c>
      <c r="B65" s="28">
        <v>0</v>
      </c>
      <c r="C65" s="28">
        <v>0</v>
      </c>
      <c r="D65" s="28">
        <v>0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>
        <f t="shared" si="9"/>
        <v>0</v>
      </c>
    </row>
    <row r="66" spans="1:15" ht="30" customHeight="1">
      <c r="A66" s="10" t="s">
        <v>36</v>
      </c>
      <c r="B66" s="28">
        <v>0</v>
      </c>
      <c r="C66" s="28">
        <v>0</v>
      </c>
      <c r="D66" s="28">
        <v>0</v>
      </c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>
        <f t="shared" si="9"/>
        <v>0</v>
      </c>
    </row>
    <row r="67" spans="1:15" ht="30" customHeight="1">
      <c r="A67" s="10" t="s">
        <v>37</v>
      </c>
      <c r="B67" s="28">
        <v>70000</v>
      </c>
      <c r="C67" s="28">
        <v>0</v>
      </c>
      <c r="D67" s="28">
        <v>0</v>
      </c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>
        <f t="shared" si="9"/>
        <v>0</v>
      </c>
    </row>
    <row r="68" spans="1:15" ht="30" customHeight="1">
      <c r="A68" s="10" t="s">
        <v>38</v>
      </c>
      <c r="B68" s="28">
        <v>20000</v>
      </c>
      <c r="C68" s="28">
        <v>0</v>
      </c>
      <c r="D68" s="28">
        <v>0</v>
      </c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>
        <f t="shared" si="9"/>
        <v>0</v>
      </c>
    </row>
    <row r="69" spans="1:15" ht="30" customHeight="1">
      <c r="A69" s="10" t="s">
        <v>45</v>
      </c>
      <c r="B69" s="28">
        <v>842000</v>
      </c>
      <c r="C69" s="28">
        <v>0</v>
      </c>
      <c r="D69" s="28">
        <v>0</v>
      </c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>
        <f t="shared" si="9"/>
        <v>0</v>
      </c>
    </row>
    <row r="70" spans="1:15" ht="30" customHeight="1">
      <c r="A70" s="10" t="s">
        <v>41</v>
      </c>
      <c r="B70" s="28">
        <v>2000</v>
      </c>
      <c r="C70" s="28">
        <v>0</v>
      </c>
      <c r="D70" s="28">
        <v>0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>
        <f t="shared" si="9"/>
        <v>0</v>
      </c>
    </row>
    <row r="71" spans="1:15" ht="30" customHeight="1">
      <c r="A71" s="10" t="s">
        <v>52</v>
      </c>
      <c r="B71" s="28">
        <v>10000</v>
      </c>
      <c r="C71" s="28">
        <v>0</v>
      </c>
      <c r="D71" s="28">
        <v>0</v>
      </c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>
        <f t="shared" si="9"/>
        <v>0</v>
      </c>
    </row>
    <row r="72" spans="1:15" ht="30" customHeight="1">
      <c r="A72" s="10" t="s">
        <v>26</v>
      </c>
      <c r="B72" s="28">
        <v>0</v>
      </c>
      <c r="C72" s="28">
        <v>0</v>
      </c>
      <c r="D72" s="28">
        <v>0</v>
      </c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>
        <f t="shared" si="9"/>
        <v>0</v>
      </c>
    </row>
    <row r="73" spans="1:15" ht="30" customHeight="1">
      <c r="A73" s="10" t="s">
        <v>27</v>
      </c>
      <c r="B73" s="28">
        <v>2000</v>
      </c>
      <c r="C73" s="28">
        <v>0</v>
      </c>
      <c r="D73" s="28">
        <v>0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>
        <f t="shared" si="9"/>
        <v>0</v>
      </c>
    </row>
    <row r="74" spans="1:15" ht="15.75">
      <c r="A74" s="10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11"/>
      <c r="M74" s="17"/>
      <c r="N74" s="17"/>
      <c r="O74" s="19"/>
    </row>
    <row r="75" spans="1:15" ht="15.75">
      <c r="A75" s="16"/>
      <c r="B75" s="28"/>
      <c r="C75" s="28"/>
      <c r="D75" s="28"/>
      <c r="E75" s="28"/>
      <c r="F75" s="11"/>
      <c r="G75" s="11"/>
      <c r="H75" s="11"/>
      <c r="I75" s="11"/>
      <c r="J75" s="11"/>
      <c r="K75" s="11"/>
      <c r="L75" s="11"/>
      <c r="M75" s="17"/>
      <c r="N75" s="17"/>
      <c r="O75" s="19"/>
    </row>
    <row r="76" spans="1:15" ht="15.75">
      <c r="A76" s="6" t="s">
        <v>43</v>
      </c>
      <c r="B76" s="29">
        <f aca="true" t="shared" si="10" ref="B76:O76">SUM(B77:B82)</f>
        <v>580000</v>
      </c>
      <c r="C76" s="29">
        <f t="shared" si="10"/>
        <v>0</v>
      </c>
      <c r="D76" s="29">
        <f t="shared" si="10"/>
        <v>0</v>
      </c>
      <c r="E76" s="29">
        <f t="shared" si="10"/>
        <v>0</v>
      </c>
      <c r="F76" s="29">
        <f t="shared" si="10"/>
        <v>0</v>
      </c>
      <c r="G76" s="29">
        <f t="shared" si="10"/>
        <v>0</v>
      </c>
      <c r="H76" s="29">
        <f t="shared" si="10"/>
        <v>0</v>
      </c>
      <c r="I76" s="29">
        <f t="shared" si="10"/>
        <v>0</v>
      </c>
      <c r="J76" s="29">
        <f t="shared" si="10"/>
        <v>0</v>
      </c>
      <c r="K76" s="29">
        <f t="shared" si="10"/>
        <v>0</v>
      </c>
      <c r="L76" s="29">
        <f t="shared" si="10"/>
        <v>0</v>
      </c>
      <c r="M76" s="29">
        <f t="shared" si="10"/>
        <v>0</v>
      </c>
      <c r="N76" s="29">
        <f t="shared" si="10"/>
        <v>0</v>
      </c>
      <c r="O76" s="29">
        <f t="shared" si="10"/>
        <v>0</v>
      </c>
    </row>
    <row r="77" spans="1:15" ht="32.25" customHeight="1">
      <c r="A77" s="10" t="s">
        <v>53</v>
      </c>
      <c r="B77" s="28">
        <v>0</v>
      </c>
      <c r="C77" s="28">
        <v>0</v>
      </c>
      <c r="D77" s="28">
        <v>0</v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>
        <f aca="true" t="shared" si="11" ref="O77:O82">SUM(C77:N77)</f>
        <v>0</v>
      </c>
    </row>
    <row r="78" spans="1:15" ht="32.25" customHeight="1">
      <c r="A78" s="10" t="s">
        <v>44</v>
      </c>
      <c r="B78" s="28">
        <v>0</v>
      </c>
      <c r="C78" s="28">
        <v>0</v>
      </c>
      <c r="D78" s="28">
        <v>0</v>
      </c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>
        <f t="shared" si="11"/>
        <v>0</v>
      </c>
    </row>
    <row r="79" spans="1:15" ht="30" customHeight="1">
      <c r="A79" s="10" t="s">
        <v>46</v>
      </c>
      <c r="B79" s="28">
        <v>487000</v>
      </c>
      <c r="C79" s="28">
        <v>0</v>
      </c>
      <c r="D79" s="28">
        <v>0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>
        <f t="shared" si="11"/>
        <v>0</v>
      </c>
    </row>
    <row r="80" spans="1:15" ht="30" customHeight="1">
      <c r="A80" s="10" t="s">
        <v>47</v>
      </c>
      <c r="B80" s="28">
        <v>73000</v>
      </c>
      <c r="C80" s="28">
        <v>0</v>
      </c>
      <c r="D80" s="28">
        <v>0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>
        <f t="shared" si="11"/>
        <v>0</v>
      </c>
    </row>
    <row r="81" spans="1:15" ht="30" customHeight="1">
      <c r="A81" s="10" t="s">
        <v>48</v>
      </c>
      <c r="B81" s="28">
        <v>20000</v>
      </c>
      <c r="C81" s="28">
        <v>0</v>
      </c>
      <c r="D81" s="28">
        <v>0</v>
      </c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>
        <f t="shared" si="11"/>
        <v>0</v>
      </c>
    </row>
    <row r="82" spans="1:15" ht="30" customHeight="1">
      <c r="A82" s="10" t="s">
        <v>26</v>
      </c>
      <c r="B82" s="28">
        <v>0</v>
      </c>
      <c r="C82" s="28">
        <v>0</v>
      </c>
      <c r="D82" s="28">
        <v>0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>
        <f t="shared" si="11"/>
        <v>0</v>
      </c>
    </row>
    <row r="83" spans="1:15" ht="15.75">
      <c r="A83" s="22" t="s">
        <v>49</v>
      </c>
      <c r="B83" s="30">
        <f aca="true" t="shared" si="12" ref="B83:O83">B76+B59</f>
        <v>1751000</v>
      </c>
      <c r="C83" s="30">
        <f t="shared" si="12"/>
        <v>0</v>
      </c>
      <c r="D83" s="30">
        <f t="shared" si="12"/>
        <v>0</v>
      </c>
      <c r="E83" s="30">
        <f t="shared" si="12"/>
        <v>0</v>
      </c>
      <c r="F83" s="30">
        <f t="shared" si="12"/>
        <v>0</v>
      </c>
      <c r="G83" s="30">
        <f t="shared" si="12"/>
        <v>0</v>
      </c>
      <c r="H83" s="30">
        <f t="shared" si="12"/>
        <v>0</v>
      </c>
      <c r="I83" s="30">
        <f t="shared" si="12"/>
        <v>0</v>
      </c>
      <c r="J83" s="30">
        <f t="shared" si="12"/>
        <v>0</v>
      </c>
      <c r="K83" s="30">
        <f t="shared" si="12"/>
        <v>0</v>
      </c>
      <c r="L83" s="30">
        <f t="shared" si="12"/>
        <v>0</v>
      </c>
      <c r="M83" s="30">
        <f t="shared" si="12"/>
        <v>0</v>
      </c>
      <c r="N83" s="30">
        <f t="shared" si="12"/>
        <v>0</v>
      </c>
      <c r="O83" s="30">
        <f t="shared" si="12"/>
        <v>0</v>
      </c>
    </row>
    <row r="84" ht="14.25">
      <c r="A84" s="31" t="s">
        <v>50</v>
      </c>
    </row>
    <row r="85" ht="15">
      <c r="A85" s="24" t="s">
        <v>56</v>
      </c>
    </row>
    <row r="88" ht="14.25">
      <c r="A88" t="s">
        <v>54</v>
      </c>
    </row>
  </sheetData>
  <sheetProtection selectLockedCells="1" selectUnlockedCells="1"/>
  <mergeCells count="11">
    <mergeCell ref="C5:O5"/>
    <mergeCell ref="A55:O55"/>
    <mergeCell ref="A57:A58"/>
    <mergeCell ref="B57:B58"/>
    <mergeCell ref="C57:O57"/>
    <mergeCell ref="A2:E2"/>
    <mergeCell ref="F2:J2"/>
    <mergeCell ref="K2:O2"/>
    <mergeCell ref="A3:O3"/>
    <mergeCell ref="A5:A6"/>
    <mergeCell ref="B5:B6"/>
  </mergeCells>
  <printOptions horizontalCentered="1"/>
  <pageMargins left="0.15763888888888888" right="0.43333333333333335" top="0.31527777777777777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31" r:id="rId2"/>
  <headerFooter alignWithMargins="0">
    <oddFooter>&amp;CPágina &amp;P de &amp;N</oddFooter>
  </headerFooter>
  <rowBreaks count="1" manualBreakCount="1"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Clilson Castro Viana</cp:lastModifiedBy>
  <cp:lastPrinted>2018-02-27T14:43:29Z</cp:lastPrinted>
  <dcterms:modified xsi:type="dcterms:W3CDTF">2018-03-06T15:32:19Z</dcterms:modified>
  <cp:category/>
  <cp:version/>
  <cp:contentType/>
  <cp:contentStatus/>
</cp:coreProperties>
</file>