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talhamento_das_despesas" sheetId="1" r:id="rId1"/>
  </sheets>
  <definedNames>
    <definedName name="_xlnm.Print_Area" localSheetId="0">'detalhamento_das_despesas'!$A$1:$O$108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<sst xmlns="http://schemas.openxmlformats.org/spreadsheetml/2006/main" count="111" uniqueCount="66">
  <si>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</si>
  <si>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</si>
  <si>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</si>
  <si>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</si>
  <si>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</si>
  <si>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</si>
  <si>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</si>
  <si>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</si>
  <si>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</si>
  <si>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</si>
  <si>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</si>
  <si>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</si>
  <si>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</si>
  <si>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</si>
  <si>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</si>
  <si>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</si>
  <si>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</si>
  <si>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</si>
  <si>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</si>
  <si>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</si>
  <si>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</si>
  <si>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</si>
  <si>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</si>
  <si>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</si>
  <si>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</si>
  <si>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</si>
  <si>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</si>
  <si>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</si>
  <si>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</si>
  <si>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</si>
  <si>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</si>
  <si>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</si>
  <si>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</si>
  <si>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</si>
  <si>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</si>
  <si>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</si>
  <si>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</si>
  <si>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</si>
  <si>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</si>
  <si>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</si>
  <si>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</si>
  <si>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</si>
  <si>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</si>
  <si>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</si>
  <si>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</si>
  <si>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</si>
  <si>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</si>
  <si>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</si>
  <si>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</si>
  <si>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</si>
  <si>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</si>
  <si>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</si>
  <si>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</si>
  <si>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</si>
  <si>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</si>
  <si>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13/03/2019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</si>
  <si>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</si>
  <si>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</si>
  <si>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</si>
  <si>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</si>
  <si>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FEVEREIRO/2019</t>
  </si>
  <si>
    <t xml:space="preserve"> Fonte: DOF/Sistema AFI</t>
  </si>
  <si>
    <t xml:space="preserve"> Data da última atualização:  27/09/2019</t>
  </si>
  <si>
    <t>DETALHAMENTO DAS DESPESAS - F.PROVITA</t>
  </si>
  <si>
    <t>Não há dados.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</si>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</sst>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3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52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5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view="pageBreakPreview" zoomScale="63" zoomScaleNormal="70" zoomScaleSheetLayoutView="63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64" sqref="A64"/>
      <selection pane="bottomRight" activeCell="A106" sqref="A106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60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210965000</v>
      </c>
      <c r="C7" s="7">
        <f aca="true" t="shared" si="0" ref="C7:O7">SUM(C8:C18)</f>
        <v>17283133.41</v>
      </c>
      <c r="D7" s="7">
        <f t="shared" si="0"/>
        <v>14108794.299999999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31391927.71</v>
      </c>
      <c r="P7" s="8"/>
    </row>
    <row r="8" spans="1:15" s="12" customFormat="1" ht="30" customHeight="1">
      <c r="A8" s="10" t="s">
        <v>18</v>
      </c>
      <c r="B8" s="11">
        <v>26175000</v>
      </c>
      <c r="C8" s="11">
        <v>2088084.72</v>
      </c>
      <c r="D8" s="11">
        <v>2084449.34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4172534.06</v>
      </c>
    </row>
    <row r="9" spans="1:15" s="12" customFormat="1" ht="30" customHeight="1">
      <c r="A9" s="10" t="s">
        <v>19</v>
      </c>
      <c r="B9" s="11">
        <v>12830000</v>
      </c>
      <c r="C9" s="11">
        <v>855905.24</v>
      </c>
      <c r="D9" s="11">
        <v>865708.78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1721614.02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145306000</v>
      </c>
      <c r="C12" s="11">
        <v>13095467.31</v>
      </c>
      <c r="D12" s="11">
        <v>9777502.42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22872969.73</v>
      </c>
    </row>
    <row r="13" spans="1:15" s="15" customFormat="1" ht="30" customHeight="1">
      <c r="A13" s="13" t="s">
        <v>23</v>
      </c>
      <c r="B13" s="14">
        <f>601000+18000000</f>
        <v>18601000</v>
      </c>
      <c r="C13" s="14">
        <v>961.92</v>
      </c>
      <c r="D13" s="14">
        <v>184035.91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184997.83000000002</v>
      </c>
    </row>
    <row r="14" spans="1:15" s="15" customFormat="1" ht="30" customHeight="1">
      <c r="A14" s="13" t="s">
        <v>24</v>
      </c>
      <c r="B14" s="11">
        <v>6050000</v>
      </c>
      <c r="C14" s="14">
        <v>1131841.09</v>
      </c>
      <c r="D14" s="14">
        <v>1094262.97</v>
      </c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2226104.06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200000</v>
      </c>
      <c r="C16" s="11">
        <v>33218.93</v>
      </c>
      <c r="D16" s="11">
        <v>15031.94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48250.87</v>
      </c>
    </row>
    <row r="17" spans="1:15" s="12" customFormat="1" ht="30" customHeight="1">
      <c r="A17" s="10" t="s">
        <v>27</v>
      </c>
      <c r="B17" s="11">
        <v>400000</v>
      </c>
      <c r="C17" s="11">
        <v>77654.2</v>
      </c>
      <c r="D17" s="11">
        <v>87802.94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165457.14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48377000</v>
      </c>
      <c r="C20" s="18">
        <f t="shared" si="2"/>
        <v>2179897.6799999997</v>
      </c>
      <c r="D20" s="18">
        <f t="shared" si="2"/>
        <v>3189592.43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5369490.11</v>
      </c>
    </row>
    <row r="21" spans="1:15" s="12" customFormat="1" ht="30" customHeight="1">
      <c r="A21" s="10" t="s">
        <v>30</v>
      </c>
      <c r="B21" s="11">
        <v>805000</v>
      </c>
      <c r="C21" s="11">
        <v>0</v>
      </c>
      <c r="D21" s="11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0</v>
      </c>
    </row>
    <row r="22" spans="1:15" s="12" customFormat="1" ht="30" customHeight="1">
      <c r="A22" s="10" t="s">
        <v>31</v>
      </c>
      <c r="B22" s="11">
        <v>17201000</v>
      </c>
      <c r="C22" s="11">
        <v>595850.58</v>
      </c>
      <c r="D22" s="11">
        <v>581269.39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1177119.97</v>
      </c>
    </row>
    <row r="23" spans="1:15" s="12" customFormat="1" ht="30" customHeight="1">
      <c r="A23" s="10" t="s">
        <v>32</v>
      </c>
      <c r="B23" s="11">
        <v>550000</v>
      </c>
      <c r="C23" s="11">
        <v>11563.36</v>
      </c>
      <c r="D23" s="11">
        <v>21405.35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32968.71</v>
      </c>
    </row>
    <row r="24" spans="1:15" s="12" customFormat="1" ht="30" customHeight="1">
      <c r="A24" s="10" t="s">
        <v>33</v>
      </c>
      <c r="B24" s="11">
        <v>953000</v>
      </c>
      <c r="C24" s="11">
        <v>0</v>
      </c>
      <c r="D24" s="11">
        <v>24080.83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24080.83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15000</v>
      </c>
      <c r="C26" s="11">
        <v>0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34219.31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0</v>
      </c>
    </row>
    <row r="30" spans="1:15" s="12" customFormat="1" ht="30" customHeight="1">
      <c r="A30" s="10" t="s">
        <v>39</v>
      </c>
      <c r="B30" s="11">
        <v>1372000</v>
      </c>
      <c r="C30" s="11">
        <v>0</v>
      </c>
      <c r="D30" s="11"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</row>
    <row r="31" spans="1:15" s="12" customFormat="1" ht="30" customHeight="1">
      <c r="A31" s="10" t="s">
        <v>40</v>
      </c>
      <c r="B31" s="11">
        <v>6124500</v>
      </c>
      <c r="C31" s="11">
        <v>156566.8</v>
      </c>
      <c r="D31" s="11">
        <v>379981.1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536547.8999999999</v>
      </c>
    </row>
    <row r="32" spans="1:15" s="12" customFormat="1" ht="30" customHeight="1">
      <c r="A32" s="10" t="s">
        <v>41</v>
      </c>
      <c r="B32" s="11">
        <v>1900000</v>
      </c>
      <c r="C32" s="11">
        <v>0</v>
      </c>
      <c r="D32" s="11"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0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/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2725100.19</v>
      </c>
    </row>
    <row r="34" spans="1:15" s="12" customFormat="1" ht="30" customHeight="1">
      <c r="A34" s="10" t="s">
        <v>43</v>
      </c>
      <c r="B34" s="11">
        <v>55000</v>
      </c>
      <c r="C34" s="11">
        <v>0</v>
      </c>
      <c r="D34" s="11">
        <v>52.48</v>
      </c>
      <c r="E34" s="11"/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52.48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1096000</v>
      </c>
      <c r="C36" s="11">
        <v>39726.37</v>
      </c>
      <c r="D36" s="11">
        <v>799674.35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839400.72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3006000</v>
      </c>
      <c r="C39" s="22">
        <f>SUM(C40:C45)</f>
        <v>0</v>
      </c>
      <c r="D39" s="22">
        <f>SUM(D40:D46)</f>
        <v>0</v>
      </c>
      <c r="E39" s="22">
        <f aca="true" t="shared" si="4" ref="E39:N39">SUM(E40:E45)</f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0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0" t="s">
        <v>48</v>
      </c>
      <c r="B42" s="11">
        <v>1400000</v>
      </c>
      <c r="C42" s="11">
        <v>0</v>
      </c>
      <c r="D42" s="11"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0</v>
      </c>
    </row>
    <row r="43" spans="1:15" s="12" customFormat="1" ht="30" customHeight="1">
      <c r="A43" s="10" t="s">
        <v>49</v>
      </c>
      <c r="B43" s="11">
        <v>1470000</v>
      </c>
      <c r="C43" s="11">
        <v>0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1">
        <f>SUM(C44:N44)</f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11">
        <v>0</v>
      </c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1">
        <f>SUM(C45:N45)</f>
        <v>0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>
        <f>SUM(C46:N46)</f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f aca="true" t="shared" si="5" ref="E47:O47">E48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>
        <v>0</v>
      </c>
      <c r="E48" s="11"/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>B39+B20+B7+B47</f>
        <v>262348000</v>
      </c>
      <c r="C49" s="26">
        <f>C39+C20+C7+C47</f>
        <v>19463031.09</v>
      </c>
      <c r="D49" s="26">
        <f>D7+D20+D39</f>
        <v>17298386.73</v>
      </c>
      <c r="E49" s="26">
        <f>E39+E20+E7+E47</f>
        <v>0</v>
      </c>
      <c r="F49" s="26">
        <f>F39+F20+F7+F47</f>
        <v>0</v>
      </c>
      <c r="G49" s="26">
        <f>G39+G20+G7+G47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36761417.82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43" t="s">
        <v>56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40" t="s">
        <v>1</v>
      </c>
      <c r="B58" s="40" t="s">
        <v>2</v>
      </c>
      <c r="C58" s="41" t="s">
        <v>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5.75">
      <c r="A59" s="40"/>
      <c r="B59" s="40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297000</v>
      </c>
      <c r="C60" s="18">
        <f aca="true" t="shared" si="6" ref="C60:O60">SUM(C61:C74)</f>
        <v>0</v>
      </c>
      <c r="D60" s="18">
        <f t="shared" si="6"/>
        <v>0</v>
      </c>
      <c r="E60" s="18">
        <f t="shared" si="6"/>
        <v>0</v>
      </c>
      <c r="F60" s="18">
        <f t="shared" si="6"/>
        <v>0</v>
      </c>
      <c r="G60" s="18">
        <f t="shared" si="6"/>
        <v>0</v>
      </c>
      <c r="H60" s="18">
        <f t="shared" si="6"/>
        <v>0</v>
      </c>
      <c r="I60" s="18">
        <f t="shared" si="6"/>
        <v>0</v>
      </c>
      <c r="J60" s="18">
        <f t="shared" si="6"/>
        <v>0</v>
      </c>
      <c r="K60" s="18">
        <f t="shared" si="6"/>
        <v>0</v>
      </c>
      <c r="L60" s="18">
        <f t="shared" si="6"/>
        <v>0</v>
      </c>
      <c r="M60" s="18">
        <f t="shared" si="6"/>
        <v>0</v>
      </c>
      <c r="N60" s="18">
        <f t="shared" si="6"/>
        <v>0</v>
      </c>
      <c r="O60" s="18">
        <f t="shared" si="6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7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7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7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7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7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7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7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7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7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7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7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7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7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7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 aca="true" t="shared" si="8" ref="B77:O77">SUM(B78:B83)</f>
        <v>888000</v>
      </c>
      <c r="C77" s="22">
        <f t="shared" si="8"/>
        <v>0</v>
      </c>
      <c r="D77" s="22">
        <f t="shared" si="8"/>
        <v>0</v>
      </c>
      <c r="E77" s="22">
        <f t="shared" si="8"/>
        <v>0</v>
      </c>
      <c r="F77" s="22">
        <f t="shared" si="8"/>
        <v>0</v>
      </c>
      <c r="G77" s="22">
        <f t="shared" si="8"/>
        <v>0</v>
      </c>
      <c r="H77" s="22">
        <f t="shared" si="8"/>
        <v>0</v>
      </c>
      <c r="I77" s="22">
        <f t="shared" si="8"/>
        <v>0</v>
      </c>
      <c r="J77" s="22">
        <f t="shared" si="8"/>
        <v>0</v>
      </c>
      <c r="K77" s="22">
        <f t="shared" si="8"/>
        <v>0</v>
      </c>
      <c r="L77" s="22">
        <f t="shared" si="8"/>
        <v>0</v>
      </c>
      <c r="M77" s="22">
        <f t="shared" si="8"/>
        <v>0</v>
      </c>
      <c r="N77" s="22">
        <f t="shared" si="8"/>
        <v>0</v>
      </c>
      <c r="O77" s="22">
        <f t="shared" si="8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9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9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9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9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9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9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0" ref="E85:O85">E86</f>
        <v>0</v>
      </c>
      <c r="F85" s="22">
        <f t="shared" si="10"/>
        <v>0</v>
      </c>
      <c r="G85" s="22">
        <f t="shared" si="10"/>
        <v>0</v>
      </c>
      <c r="H85" s="22">
        <f t="shared" si="10"/>
        <v>0</v>
      </c>
      <c r="I85" s="22">
        <f t="shared" si="10"/>
        <v>0</v>
      </c>
      <c r="J85" s="22">
        <f t="shared" si="10"/>
        <v>0</v>
      </c>
      <c r="K85" s="22">
        <f t="shared" si="10"/>
        <v>0</v>
      </c>
      <c r="L85" s="22">
        <f t="shared" si="10"/>
        <v>0</v>
      </c>
      <c r="M85" s="22">
        <f t="shared" si="10"/>
        <v>0</v>
      </c>
      <c r="N85" s="22">
        <f t="shared" si="10"/>
        <v>0</v>
      </c>
      <c r="O85" s="22">
        <f t="shared" si="10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>
        <v>0</v>
      </c>
      <c r="E86" s="11"/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 aca="true" t="shared" si="11" ref="B88:O88">B77+B60+B85</f>
        <v>1285000</v>
      </c>
      <c r="C88" s="26">
        <f t="shared" si="11"/>
        <v>0</v>
      </c>
      <c r="D88" s="26">
        <f t="shared" si="11"/>
        <v>0</v>
      </c>
      <c r="E88" s="26">
        <f t="shared" si="11"/>
        <v>0</v>
      </c>
      <c r="F88" s="26">
        <f t="shared" si="11"/>
        <v>0</v>
      </c>
      <c r="G88" s="26">
        <f t="shared" si="11"/>
        <v>0</v>
      </c>
      <c r="H88" s="26">
        <f t="shared" si="11"/>
        <v>0</v>
      </c>
      <c r="I88" s="26">
        <f t="shared" si="11"/>
        <v>0</v>
      </c>
      <c r="J88" s="26">
        <f t="shared" si="11"/>
        <v>0</v>
      </c>
      <c r="K88" s="26">
        <f t="shared" si="11"/>
        <v>0</v>
      </c>
      <c r="L88" s="26">
        <f t="shared" si="11"/>
        <v>0</v>
      </c>
      <c r="M88" s="26">
        <f t="shared" si="11"/>
        <v>0</v>
      </c>
      <c r="N88" s="26">
        <f t="shared" si="11"/>
        <v>0</v>
      </c>
      <c r="O88" s="26">
        <f t="shared" si="11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  <row r="96" spans="1:15" ht="15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43" t="s">
        <v>63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75" customHeight="1">
      <c r="A99" s="31" t="s">
        <v>64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4.25">
      <c r="A101" s="33"/>
      <c r="B101" s="33"/>
      <c r="C101" s="33"/>
      <c r="D101" s="33"/>
      <c r="E101" s="33"/>
      <c r="F101" s="33"/>
      <c r="G101" s="33"/>
      <c r="H101" s="33"/>
      <c r="I101" s="33"/>
      <c r="J101" s="34"/>
      <c r="K101" s="33"/>
      <c r="L101" s="33"/>
      <c r="M101" s="33"/>
      <c r="N101" s="33"/>
      <c r="O101" s="33"/>
    </row>
    <row r="102" spans="1:15" ht="14.25">
      <c r="A102" s="32" t="s">
        <v>61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4.25">
      <c r="A103" s="32" t="s">
        <v>62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>
      <c r="A105" s="35" t="s">
        <v>65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</sheetData>
  <sheetProtection selectLockedCells="1" selectUnlockedCells="1"/>
  <mergeCells count="13">
    <mergeCell ref="A96:O96"/>
    <mergeCell ref="A56:O56"/>
    <mergeCell ref="A58:A59"/>
    <mergeCell ref="B58:B59"/>
    <mergeCell ref="C58:O58"/>
    <mergeCell ref="A97:O97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2019-03-14T18:11:37Z</cp:lastPrinted>
  <dcterms:modified xsi:type="dcterms:W3CDTF">2019-09-30T13:08:18Z</dcterms:modified>
  <cp:category/>
  <cp:version/>
  <cp:contentType/>
  <cp:contentStatus/>
</cp:coreProperties>
</file>