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hamento_das_despesas" sheetId="1" r:id="rId1"/>
  </sheets>
  <definedNames>
    <definedName name="_xlnm.Print_Area" localSheetId="0">'detalhamento_das_despesas'!$A$1:$O$96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<sst xmlns="http://schemas.openxmlformats.org/spreadsheetml/2006/main" count="106" uniqueCount="61">
  <si>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</si>
  <si>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</si>
  <si>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</si>
  <si>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</si>
  <si>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</si>
  <si>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</si>
  <si>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</si>
  <si>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</si>
  <si>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</si>
  <si>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</si>
  <si>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</si>
  <si>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</si>
  <si>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</si>
  <si>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</si>
  <si>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</si>
  <si>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</si>
  <si>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</si>
  <si>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</si>
  <si>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</si>
  <si>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</si>
  <si>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</si>
  <si>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</si>
  <si>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</si>
  <si>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</si>
  <si>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</si>
  <si>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</si>
  <si>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</si>
  <si>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</si>
  <si>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</si>
  <si>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</si>
  <si>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</si>
  <si>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</si>
  <si>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</si>
  <si>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</si>
  <si>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</si>
  <si>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</si>
  <si>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</si>
  <si>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</si>
  <si>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</si>
  <si>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</si>
  <si>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</si>
  <si>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</si>
  <si>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</si>
  <si>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</si>
  <si>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</si>
  <si>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</si>
  <si>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</si>
  <si>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</si>
  <si>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</si>
  <si>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</si>
  <si>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</si>
  <si>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</si>
  <si>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</si>
  <si>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</si>
  <si>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</si>
  <si>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05/02/2020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</si>
  <si>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</si>
  <si>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</si>
  <si>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</si>
  <si>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</si>
  <si>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JANEIRO/2020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</si>
</sst>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70" zoomScaleNormal="70" zoomScaleSheetLayoutView="70" zoomScalePageLayoutView="0" workbookViewId="0" topLeftCell="A4">
      <pane xSplit="2" ySplit="3" topLeftCell="C7" activePane="bottomRight" state="frozen"/>
      <selection pane="topLeft" activeCell="A4" sqref="A4"/>
      <selection pane="topRight" activeCell="K4" sqref="K4"/>
      <selection pane="bottomLeft" activeCell="A7" sqref="A7"/>
      <selection pane="bottomRight" activeCell="C95" sqref="C95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 t="s">
        <v>60</v>
      </c>
      <c r="L2" s="32"/>
      <c r="M2" s="32"/>
      <c r="N2" s="32"/>
      <c r="O2" s="32"/>
    </row>
    <row r="3" spans="1:15" ht="28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ht="10.5" customHeight="1">
      <c r="O4" s="1"/>
    </row>
    <row r="5" spans="1:15" ht="25.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5" customFormat="1" ht="25.5" customHeight="1">
      <c r="A6" s="34"/>
      <c r="B6" s="34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219648000</v>
      </c>
      <c r="C7" s="7">
        <f aca="true" t="shared" si="0" ref="C7:O7">SUM(C8:C18)</f>
        <v>48112.35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48112.35</v>
      </c>
      <c r="P7" s="8"/>
    </row>
    <row r="8" spans="1:15" s="12" customFormat="1" ht="30" customHeight="1">
      <c r="A8" s="10" t="s">
        <v>18</v>
      </c>
      <c r="B8" s="11">
        <v>1810000</v>
      </c>
      <c r="C8" s="11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0</v>
      </c>
    </row>
    <row r="9" spans="1:15" s="12" customFormat="1" ht="30" customHeight="1">
      <c r="A9" s="10" t="s">
        <v>19</v>
      </c>
      <c r="B9" s="11">
        <v>363000</v>
      </c>
      <c r="C9" s="11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0</v>
      </c>
    </row>
    <row r="10" spans="1:15" s="12" customFormat="1" ht="30" customHeight="1">
      <c r="A10" s="10" t="s">
        <v>20</v>
      </c>
      <c r="B10" s="11">
        <v>1000</v>
      </c>
      <c r="C10" s="11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174449000</v>
      </c>
      <c r="C12" s="11">
        <v>38100.39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38100.39</v>
      </c>
    </row>
    <row r="13" spans="1:15" s="15" customFormat="1" ht="30" customHeight="1">
      <c r="A13" s="13" t="s">
        <v>23</v>
      </c>
      <c r="B13" s="14">
        <f>1741000+28171000</f>
        <v>29912000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0</v>
      </c>
    </row>
    <row r="14" spans="1:15" s="15" customFormat="1" ht="30" customHeight="1">
      <c r="A14" s="13" t="s">
        <v>24</v>
      </c>
      <c r="B14" s="11">
        <v>9411000</v>
      </c>
      <c r="C14" s="14">
        <v>0</v>
      </c>
      <c r="D14" s="14"/>
      <c r="E14" s="14"/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0</v>
      </c>
    </row>
    <row r="15" spans="1:15" s="12" customFormat="1" ht="30" customHeight="1">
      <c r="A15" s="10" t="s">
        <v>25</v>
      </c>
      <c r="B15" s="11">
        <v>1301000</v>
      </c>
      <c r="C15" s="11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300000</v>
      </c>
      <c r="C16" s="11">
        <v>10011.96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10011.96</v>
      </c>
    </row>
    <row r="17" spans="1:15" s="12" customFormat="1" ht="30" customHeight="1">
      <c r="A17" s="10" t="s">
        <v>27</v>
      </c>
      <c r="B17" s="11">
        <v>1200000</v>
      </c>
      <c r="C17" s="11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0</v>
      </c>
    </row>
    <row r="18" spans="1:15" s="12" customFormat="1" ht="30" customHeight="1">
      <c r="A18" s="10" t="s">
        <v>28</v>
      </c>
      <c r="B18" s="11">
        <v>900000</v>
      </c>
      <c r="C18" s="11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55860000</v>
      </c>
      <c r="C20" s="18">
        <f t="shared" si="2"/>
        <v>2258323.96</v>
      </c>
      <c r="D20" s="18">
        <f t="shared" si="2"/>
        <v>0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2258323.96</v>
      </c>
    </row>
    <row r="21" spans="1:15" s="12" customFormat="1" ht="30" customHeight="1">
      <c r="A21" s="10" t="s">
        <v>30</v>
      </c>
      <c r="B21" s="11">
        <v>1319000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0</v>
      </c>
    </row>
    <row r="22" spans="1:15" s="12" customFormat="1" ht="30" customHeight="1">
      <c r="A22" s="10" t="s">
        <v>31</v>
      </c>
      <c r="B22" s="11">
        <v>9283000</v>
      </c>
      <c r="C22" s="11">
        <v>607890.74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607890.74</v>
      </c>
    </row>
    <row r="23" spans="1:15" s="12" customFormat="1" ht="30" customHeight="1">
      <c r="A23" s="10" t="s">
        <v>32</v>
      </c>
      <c r="B23" s="11">
        <v>650000</v>
      </c>
      <c r="C23" s="11">
        <v>24584.96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24584.96</v>
      </c>
    </row>
    <row r="24" spans="1:15" s="12" customFormat="1" ht="30" customHeight="1">
      <c r="A24" s="10" t="s">
        <v>33</v>
      </c>
      <c r="B24" s="11">
        <v>1318000</v>
      </c>
      <c r="C24" s="11">
        <v>1000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1000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10000</v>
      </c>
      <c r="C26" s="11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700000</v>
      </c>
      <c r="C27" s="11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</row>
    <row r="28" spans="1:15" s="12" customFormat="1" ht="30" customHeight="1">
      <c r="A28" s="10" t="s">
        <v>37</v>
      </c>
      <c r="B28" s="11">
        <v>300000</v>
      </c>
      <c r="C28" s="11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325912.5</v>
      </c>
      <c r="C29" s="11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0</v>
      </c>
    </row>
    <row r="30" spans="1:15" s="12" customFormat="1" ht="30" customHeight="1">
      <c r="A30" s="10" t="s">
        <v>39</v>
      </c>
      <c r="B30" s="11">
        <v>1936000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</row>
    <row r="31" spans="1:15" s="12" customFormat="1" ht="30" customHeight="1">
      <c r="A31" s="10" t="s">
        <v>40</v>
      </c>
      <c r="B31" s="11">
        <v>10768087.5</v>
      </c>
      <c r="C31" s="11">
        <v>92895.79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92895.79</v>
      </c>
    </row>
    <row r="32" spans="1:15" s="12" customFormat="1" ht="30" customHeight="1">
      <c r="A32" s="10" t="s">
        <v>41</v>
      </c>
      <c r="B32" s="11">
        <v>3000000</v>
      </c>
      <c r="C32" s="11">
        <v>70098.35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70098.35</v>
      </c>
    </row>
    <row r="33" spans="1:15" s="12" customFormat="1" ht="30" customHeight="1">
      <c r="A33" s="10" t="s">
        <v>42</v>
      </c>
      <c r="B33" s="11">
        <v>18000000</v>
      </c>
      <c r="C33" s="11">
        <v>1383645.59</v>
      </c>
      <c r="D33" s="11"/>
      <c r="E33" s="11"/>
      <c r="F33" s="11"/>
      <c r="G33" s="11"/>
      <c r="H33" s="11"/>
      <c r="I33" s="19"/>
      <c r="J33" s="11"/>
      <c r="K33" s="11"/>
      <c r="L33" s="11"/>
      <c r="M33" s="11"/>
      <c r="N33" s="11"/>
      <c r="O33" s="11">
        <f t="shared" si="3"/>
        <v>1383645.59</v>
      </c>
    </row>
    <row r="34" spans="1:15" s="12" customFormat="1" ht="30" customHeight="1">
      <c r="A34" s="10" t="s">
        <v>43</v>
      </c>
      <c r="B34" s="11">
        <v>74000</v>
      </c>
      <c r="C34" s="11">
        <v>0</v>
      </c>
      <c r="D34" s="11"/>
      <c r="E34" s="11"/>
      <c r="F34" s="11"/>
      <c r="G34" s="11"/>
      <c r="H34" s="11"/>
      <c r="I34" s="20"/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26</v>
      </c>
      <c r="B35" s="11">
        <v>0</v>
      </c>
      <c r="C35" s="11"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0</v>
      </c>
    </row>
    <row r="36" spans="1:15" s="12" customFormat="1" ht="30" customHeight="1">
      <c r="A36" s="10" t="s">
        <v>27</v>
      </c>
      <c r="B36" s="11">
        <v>6216000</v>
      </c>
      <c r="C36" s="11">
        <v>78208.53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78208.53</v>
      </c>
    </row>
    <row r="37" spans="1:15" s="12" customFormat="1" ht="30" customHeight="1">
      <c r="A37" s="10" t="s">
        <v>44</v>
      </c>
      <c r="B37" s="11">
        <v>1955000</v>
      </c>
      <c r="C37" s="11"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1"/>
    </row>
    <row r="39" spans="1:15" s="23" customFormat="1" ht="25.5" customHeight="1">
      <c r="A39" s="6" t="s">
        <v>45</v>
      </c>
      <c r="B39" s="22">
        <f>SUM(B40:B46)</f>
        <v>8919000</v>
      </c>
      <c r="C39" s="22">
        <f aca="true" t="shared" si="4" ref="C39:N39">SUM(C40:C45)</f>
        <v>0</v>
      </c>
      <c r="D39" s="22">
        <f t="shared" si="4"/>
        <v>0</v>
      </c>
      <c r="E39" s="22">
        <f t="shared" si="4"/>
        <v>0</v>
      </c>
      <c r="F39" s="22">
        <f t="shared" si="4"/>
        <v>0</v>
      </c>
      <c r="G39" s="22">
        <f t="shared" si="4"/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>SUM(O40:O46)</f>
        <v>0</v>
      </c>
    </row>
    <row r="40" spans="1:15" s="12" customFormat="1" ht="30" customHeight="1">
      <c r="A40" s="10" t="s">
        <v>46</v>
      </c>
      <c r="B40" s="11">
        <v>35000</v>
      </c>
      <c r="C40" s="11"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>SUM(C41:N41)</f>
        <v>0</v>
      </c>
    </row>
    <row r="42" spans="1:15" s="12" customFormat="1" ht="30" customHeight="1">
      <c r="A42" s="10" t="s">
        <v>48</v>
      </c>
      <c r="B42" s="11">
        <v>4200000</v>
      </c>
      <c r="C42" s="11"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0</v>
      </c>
    </row>
    <row r="43" spans="1:15" s="12" customFormat="1" ht="30" customHeight="1">
      <c r="A43" s="10" t="s">
        <v>49</v>
      </c>
      <c r="B43" s="11">
        <v>4683000</v>
      </c>
      <c r="C43" s="11"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0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1">
        <f>SUM(C44:N44)</f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1">
        <f>SUM(C45:N45)</f>
        <v>0</v>
      </c>
    </row>
    <row r="46" spans="1:15" s="12" customFormat="1" ht="30" customHeight="1">
      <c r="A46" s="10" t="s">
        <v>41</v>
      </c>
      <c r="B46" s="11">
        <v>0</v>
      </c>
      <c r="C46" s="11"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7"/>
      <c r="N46" s="17"/>
      <c r="O46" s="11">
        <f>SUM(C46:N46)</f>
        <v>0</v>
      </c>
    </row>
    <row r="47" spans="1:15" s="23" customFormat="1" ht="25.5" customHeight="1">
      <c r="A47" s="6" t="s">
        <v>51</v>
      </c>
      <c r="B47" s="22">
        <f>B48</f>
        <v>0</v>
      </c>
      <c r="C47" s="22">
        <f>C48</f>
        <v>0</v>
      </c>
      <c r="D47" s="22">
        <v>0</v>
      </c>
      <c r="E47" s="22">
        <f aca="true" t="shared" si="5" ref="E47:O47">E48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</row>
    <row r="48" spans="1:15" s="12" customFormat="1" ht="25.5" customHeight="1">
      <c r="A48" s="24" t="s">
        <v>52</v>
      </c>
      <c r="B48" s="11">
        <v>0</v>
      </c>
      <c r="C48" s="11">
        <v>0</v>
      </c>
      <c r="D48" s="11"/>
      <c r="E48" s="11"/>
      <c r="F48" s="11"/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7" customFormat="1" ht="25.5" customHeight="1">
      <c r="A49" s="25" t="s">
        <v>53</v>
      </c>
      <c r="B49" s="26">
        <f aca="true" t="shared" si="6" ref="B49:G49">B39+B20+B7+B47</f>
        <v>284427000</v>
      </c>
      <c r="C49" s="26">
        <f t="shared" si="6"/>
        <v>2306436.31</v>
      </c>
      <c r="D49" s="26">
        <f t="shared" si="6"/>
        <v>0</v>
      </c>
      <c r="E49" s="26">
        <f t="shared" si="6"/>
        <v>0</v>
      </c>
      <c r="F49" s="26">
        <f t="shared" si="6"/>
        <v>0</v>
      </c>
      <c r="G49" s="26">
        <f t="shared" si="6"/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f>O47+O39+O20+O7</f>
        <v>2306436.31</v>
      </c>
    </row>
    <row r="50" spans="1:15" ht="15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>
      <c r="A51" s="2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>
      <c r="A56" s="36" t="s">
        <v>56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1:15" ht="15" customHeight="1">
      <c r="A58" s="34" t="s">
        <v>1</v>
      </c>
      <c r="B58" s="34" t="s">
        <v>2</v>
      </c>
      <c r="C58" s="35" t="s">
        <v>3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34"/>
      <c r="B59" s="34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856000</v>
      </c>
      <c r="C60" s="18">
        <f aca="true" t="shared" si="7" ref="C60:O60">SUM(C61:C74)</f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18">
        <f t="shared" si="7"/>
        <v>0</v>
      </c>
      <c r="J60" s="18">
        <f t="shared" si="7"/>
        <v>0</v>
      </c>
      <c r="K60" s="18">
        <f t="shared" si="7"/>
        <v>0</v>
      </c>
      <c r="L60" s="18">
        <f t="shared" si="7"/>
        <v>0</v>
      </c>
      <c r="M60" s="18">
        <f t="shared" si="7"/>
        <v>0</v>
      </c>
      <c r="N60" s="18">
        <f t="shared" si="7"/>
        <v>0</v>
      </c>
      <c r="O60" s="18">
        <f t="shared" si="7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 aca="true" t="shared" si="8" ref="O61:O74">SUM(C61:N61)</f>
        <v>0</v>
      </c>
    </row>
    <row r="62" spans="1:15" ht="30" customHeight="1">
      <c r="A62" s="10" t="s">
        <v>31</v>
      </c>
      <c r="B62" s="11">
        <v>270000</v>
      </c>
      <c r="C62" s="11">
        <v>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8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8"/>
        <v>0</v>
      </c>
    </row>
    <row r="64" spans="1:15" ht="30" customHeight="1">
      <c r="A64" s="10" t="s">
        <v>33</v>
      </c>
      <c r="B64" s="11">
        <v>114000</v>
      </c>
      <c r="C64" s="11"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f t="shared" si="8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f t="shared" si="8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8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f t="shared" si="8"/>
        <v>0</v>
      </c>
    </row>
    <row r="68" spans="1:15" ht="30" customHeight="1">
      <c r="A68" s="10" t="s">
        <v>37</v>
      </c>
      <c r="B68" s="11">
        <v>10000</v>
      </c>
      <c r="C68" s="11">
        <v>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f t="shared" si="8"/>
        <v>0</v>
      </c>
    </row>
    <row r="69" spans="1:15" ht="30" customHeight="1">
      <c r="A69" s="10" t="s">
        <v>38</v>
      </c>
      <c r="B69" s="11">
        <v>17000</v>
      </c>
      <c r="C69" s="11">
        <v>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f t="shared" si="8"/>
        <v>0</v>
      </c>
    </row>
    <row r="70" spans="1:15" ht="30" customHeight="1">
      <c r="A70" s="10" t="s">
        <v>47</v>
      </c>
      <c r="B70" s="11">
        <v>165000</v>
      </c>
      <c r="C70" s="11">
        <v>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f t="shared" si="8"/>
        <v>0</v>
      </c>
    </row>
    <row r="71" spans="1:15" ht="30" customHeight="1">
      <c r="A71" s="10" t="s">
        <v>42</v>
      </c>
      <c r="B71" s="11">
        <v>272000</v>
      </c>
      <c r="C71" s="11">
        <v>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f t="shared" si="8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8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f t="shared" si="8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f t="shared" si="8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1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.75">
      <c r="A77" s="6" t="s">
        <v>45</v>
      </c>
      <c r="B77" s="22">
        <f aca="true" t="shared" si="9" ref="B77:O77">SUM(B78:B83)</f>
        <v>229000</v>
      </c>
      <c r="C77" s="22">
        <f t="shared" si="9"/>
        <v>0</v>
      </c>
      <c r="D77" s="22">
        <f t="shared" si="9"/>
        <v>0</v>
      </c>
      <c r="E77" s="22">
        <f t="shared" si="9"/>
        <v>0</v>
      </c>
      <c r="F77" s="22">
        <f t="shared" si="9"/>
        <v>0</v>
      </c>
      <c r="G77" s="22">
        <f t="shared" si="9"/>
        <v>0</v>
      </c>
      <c r="H77" s="22">
        <f t="shared" si="9"/>
        <v>0</v>
      </c>
      <c r="I77" s="22">
        <f t="shared" si="9"/>
        <v>0</v>
      </c>
      <c r="J77" s="22">
        <f t="shared" si="9"/>
        <v>0</v>
      </c>
      <c r="K77" s="22">
        <f t="shared" si="9"/>
        <v>0</v>
      </c>
      <c r="L77" s="22">
        <f t="shared" si="9"/>
        <v>0</v>
      </c>
      <c r="M77" s="22">
        <f t="shared" si="9"/>
        <v>0</v>
      </c>
      <c r="N77" s="22">
        <f t="shared" si="9"/>
        <v>0</v>
      </c>
      <c r="O77" s="22">
        <f t="shared" si="9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f aca="true" t="shared" si="10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f t="shared" si="10"/>
        <v>0</v>
      </c>
    </row>
    <row r="80" spans="1:15" ht="30" customHeight="1">
      <c r="A80" s="10" t="s">
        <v>48</v>
      </c>
      <c r="B80" s="11">
        <v>158000</v>
      </c>
      <c r="C80" s="11">
        <v>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f t="shared" si="10"/>
        <v>0</v>
      </c>
    </row>
    <row r="81" spans="1:15" ht="30" customHeight="1">
      <c r="A81" s="10" t="s">
        <v>49</v>
      </c>
      <c r="B81" s="11">
        <v>60000</v>
      </c>
      <c r="C81" s="11">
        <v>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f t="shared" si="10"/>
        <v>0</v>
      </c>
    </row>
    <row r="82" spans="1:15" ht="30" customHeight="1">
      <c r="A82" s="10" t="s">
        <v>50</v>
      </c>
      <c r="B82" s="11">
        <v>11000</v>
      </c>
      <c r="C82" s="11">
        <v>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f t="shared" si="10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f t="shared" si="10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3" customFormat="1" ht="25.5" customHeight="1">
      <c r="A85" s="6" t="s">
        <v>51</v>
      </c>
      <c r="B85" s="22">
        <f>B86</f>
        <v>100000</v>
      </c>
      <c r="C85" s="22">
        <f>C86</f>
        <v>0</v>
      </c>
      <c r="D85" s="22">
        <v>0</v>
      </c>
      <c r="E85" s="22">
        <f aca="true" t="shared" si="11" ref="E85:O85">E86</f>
        <v>0</v>
      </c>
      <c r="F85" s="22">
        <f t="shared" si="11"/>
        <v>0</v>
      </c>
      <c r="G85" s="22">
        <f t="shared" si="11"/>
        <v>0</v>
      </c>
      <c r="H85" s="22">
        <f t="shared" si="11"/>
        <v>0</v>
      </c>
      <c r="I85" s="22">
        <f t="shared" si="11"/>
        <v>0</v>
      </c>
      <c r="J85" s="22">
        <f t="shared" si="11"/>
        <v>0</v>
      </c>
      <c r="K85" s="22">
        <f t="shared" si="11"/>
        <v>0</v>
      </c>
      <c r="L85" s="22">
        <f t="shared" si="11"/>
        <v>0</v>
      </c>
      <c r="M85" s="22">
        <f t="shared" si="11"/>
        <v>0</v>
      </c>
      <c r="N85" s="22">
        <f t="shared" si="11"/>
        <v>0</v>
      </c>
      <c r="O85" s="22">
        <f t="shared" si="11"/>
        <v>0</v>
      </c>
    </row>
    <row r="86" spans="1:15" s="12" customFormat="1" ht="25.5" customHeight="1">
      <c r="A86" s="24" t="s">
        <v>52</v>
      </c>
      <c r="B86" s="11">
        <v>100000</v>
      </c>
      <c r="C86" s="11">
        <v>0</v>
      </c>
      <c r="D86" s="11"/>
      <c r="E86" s="11"/>
      <c r="F86" s="11"/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5" t="s">
        <v>53</v>
      </c>
      <c r="B88" s="26">
        <f aca="true" t="shared" si="12" ref="B88:O88">B77+B60+B85</f>
        <v>1185000</v>
      </c>
      <c r="C88" s="26">
        <f t="shared" si="12"/>
        <v>0</v>
      </c>
      <c r="D88" s="26">
        <f t="shared" si="12"/>
        <v>0</v>
      </c>
      <c r="E88" s="26">
        <f t="shared" si="12"/>
        <v>0</v>
      </c>
      <c r="F88" s="26">
        <f t="shared" si="12"/>
        <v>0</v>
      </c>
      <c r="G88" s="26">
        <f t="shared" si="12"/>
        <v>0</v>
      </c>
      <c r="H88" s="26">
        <f t="shared" si="12"/>
        <v>0</v>
      </c>
      <c r="I88" s="26">
        <f t="shared" si="12"/>
        <v>0</v>
      </c>
      <c r="J88" s="26">
        <f t="shared" si="12"/>
        <v>0</v>
      </c>
      <c r="K88" s="26">
        <f t="shared" si="12"/>
        <v>0</v>
      </c>
      <c r="L88" s="26">
        <f t="shared" si="12"/>
        <v>0</v>
      </c>
      <c r="M88" s="26">
        <f t="shared" si="12"/>
        <v>0</v>
      </c>
      <c r="N88" s="26">
        <f t="shared" si="12"/>
        <v>0</v>
      </c>
      <c r="O88" s="26">
        <f t="shared" si="12"/>
        <v>0</v>
      </c>
    </row>
    <row r="89" ht="14.25">
      <c r="A89" s="30" t="s">
        <v>54</v>
      </c>
    </row>
    <row r="90" ht="15">
      <c r="A90" s="27" t="s">
        <v>55</v>
      </c>
    </row>
    <row r="93" ht="14.25">
      <c r="A93" t="s">
        <v>59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2020-02-07T18:41:33Z</cp:lastPrinted>
  <dcterms:modified xsi:type="dcterms:W3CDTF">2020-02-07T18:41:45Z</dcterms:modified>
  <cp:category/>
  <cp:version/>
  <cp:contentType/>
  <cp:contentStatus/>
</cp:coreProperties>
</file>