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1.Janeiro/"/>
    </mc:Choice>
  </mc:AlternateContent>
  <xr:revisionPtr revIDLastSave="9" documentId="8_{AD29E59F-714B-4201-8BF5-4BCE0298F751}" xr6:coauthVersionLast="47" xr6:coauthVersionMax="47" xr10:uidLastSave="{206A3516-7B6E-440D-A3E3-01A58EFB2DC7}"/>
  <bookViews>
    <workbookView xWindow="-120" yWindow="-120" windowWidth="29040" windowHeight="15720" xr2:uid="{0D028996-94F6-4937-9DFD-77EB7B42EFC9}"/>
  </bookViews>
  <sheets>
    <sheet name="Locações" sheetId="1" r:id="rId1"/>
  </sheets>
  <externalReferences>
    <externalReference r:id="rId2"/>
  </externalReferences>
  <definedNames>
    <definedName name="_xlnm._FilterDatabase" localSheetId="0" hidden="1">Locações!$D$1:$D$25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L20" i="1"/>
  <c r="L18" i="1"/>
  <c r="L17" i="1"/>
  <c r="L16" i="1"/>
  <c r="L15" i="1"/>
  <c r="L13" i="1"/>
  <c r="L12" i="1"/>
  <c r="L10" i="1"/>
  <c r="L8" i="1"/>
  <c r="L7" i="1"/>
  <c r="A2" i="1"/>
</calcChain>
</file>

<file path=xl/sharedStrings.xml><?xml version="1.0" encoding="utf-8"?>
<sst xmlns="http://schemas.openxmlformats.org/spreadsheetml/2006/main" count="115" uniqueCount="77">
  <si>
    <t>ORDEM CRONOLÓGICA DE PAGAMENTOS – PGJ/AM</t>
  </si>
  <si>
    <r>
      <rPr>
        <b/>
        <sz val="14"/>
        <color rgb="FF000000"/>
        <rFont val="Arial"/>
        <family val="2"/>
        <charset val="1"/>
      </rPr>
      <t xml:space="preserve">ORDEM CRONOLÓGICA DE PAGAMENTO DE </t>
    </r>
    <r>
      <rPr>
        <b/>
        <sz val="14"/>
        <color rgb="FF2A6099"/>
        <rFont val="Arial"/>
        <family val="2"/>
        <charset val="1"/>
      </rPr>
      <t xml:space="preserve"> LOCAÇÕES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</si>
  <si>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</si>
  <si>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</si>
  <si>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</si>
  <si>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</si>
  <si>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</si>
  <si>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</si>
  <si>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</si>
  <si>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</si>
  <si>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</si>
  <si>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</si>
  <si>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</si>
  <si>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</si>
  <si>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</si>
  <si>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 xml:space="preserve">JANEIRO </t>
  </si>
  <si>
    <t>VANIAS BATISTA MENDONÇA</t>
  </si>
  <si>
    <t>Liquidação da NE nº 2025NE0002435 - Ref. serv. de locação de imóvel na Av. André Araújo, 129 - Aleixo (CA 035/2024-MP/PGJ) relativo a DEZEMBRO/2025, conforme documentos no SEI 2025.028237.</t>
  </si>
  <si>
    <t>RECIBO 12/2025</t>
  </si>
  <si>
    <t>34/2026</t>
  </si>
  <si>
    <t>-</t>
  </si>
  <si>
    <t>2025.028237</t>
  </si>
  <si>
    <t>SAMUEL MENDES DA SILVA</t>
  </si>
  <si>
    <t>Liquidação da NE nº 2025NE0000423 - Ref. locação de imóvel localizado Av. Francisco de Paula, 141, Tancredo Neves, Juruá/AM (CA Nº 004/2021-MP/PGJ) relativo ao período de DEZEMBRO/2025, conforme documentos do SEI 2026.000053.</t>
  </si>
  <si>
    <t>35/2026</t>
  </si>
  <si>
    <t>2026.000053</t>
  </si>
  <si>
    <t>JOZIVAN DOS SANTOS SOUZA</t>
  </si>
  <si>
    <t>Liquidação da NE nº 2025NE0001640 - Ref. a Locação de imóvel na cidade de Barrerinha/AM (CA N° 006/2023-MP/PGJ) referente a NOVEMBRO/2025, conforme documentos do SEI 2025.027533.</t>
  </si>
  <si>
    <t>RECIBO 11/2025</t>
  </si>
  <si>
    <t>36/2026</t>
  </si>
  <si>
    <t>2025.027533</t>
  </si>
  <si>
    <t>JANEIRO</t>
  </si>
  <si>
    <t>Liquidação da NE nº 2025NE0001640 - Ref. a Locação de imóvel na cidade de Barrerinha/AM (CA N° 006/2023-MP/PGJ) referente a DEZEMBRO/2025, conforme documentos do SEI 2026.000950.</t>
  </si>
  <si>
    <t>37/2026</t>
  </si>
  <si>
    <t>2026.000950</t>
  </si>
  <si>
    <t>Liquidação da NE nº 2025NE0002431 - Ref. a Locação de imóvel na cidade de Barrerinha/AM (CA N° 006/2023-MP/PGJ) referente a DEZEMBRO/2025, conforme documentos do SEI 2026.000950.</t>
  </si>
  <si>
    <t>38/2026</t>
  </si>
  <si>
    <t>2026.000038</t>
  </si>
  <si>
    <t>ARTUR SANTOS CARDOSO</t>
  </si>
  <si>
    <t>Liquidação da NE nº 2025NE0002432 - Ref. locação de imóvel CAREIRO DA VÁRZEA (CA N° 011/2024-MP/PGJ) referente ao periodo de 20/12/2025 a 20/01/2026, conforme documentos do PI-SEI 2026.000873</t>
  </si>
  <si>
    <t>RECIBO 01/2026</t>
  </si>
  <si>
    <t>41/2026</t>
  </si>
  <si>
    <t>2026.000873</t>
  </si>
  <si>
    <t>RAFAEL SANTOS DE OLIVEIRA</t>
  </si>
  <si>
    <t>Liquidação da NE nº 2025NE0001136 - Ref. serv. de locação de imóvel na Rua Costa e Silva, s/nº, Centro – Beruri/AM, CEP: 69.430-000 (CA 014/2025-MP/PGJ) relativo a DEZEMBRO/2025, conforme documentos no SEI 2026.000074</t>
  </si>
  <si>
    <t>42/2026</t>
  </si>
  <si>
    <t>2026.000074</t>
  </si>
  <si>
    <t>TENELANDIA RODRIGUES DE MATOS OLIVEIRA</t>
  </si>
  <si>
    <t>Liquidação da NE nº 2025NE0001653 - Ref. locação de imóvel Ipixuna/AM (CA 034/2024-MP/PGJ) relativo a NOVEMBRO/2025 conforme documentos no SEI 2026.000610</t>
  </si>
  <si>
    <t>43/2025</t>
  </si>
  <si>
    <t>2026.000610</t>
  </si>
  <si>
    <t>Liquidação da NE nº 2025NE0002434 - Ref. locação de imóvel Ipixuna/AM (CA 034/2024 - MP/PGJ) relativo a DEZEMBRO/2025 conforme documentos no SEI 2026.000612.</t>
  </si>
  <si>
    <t>44/2026</t>
  </si>
  <si>
    <t>2026.000612</t>
  </si>
  <si>
    <t>PEDRO CAVALCANTE DA COSTA</t>
  </si>
  <si>
    <t>Liquidação da NE nº 2025NE0000280 - Ref. serv. de locação de imóvel na Avenida Adail de Sá, nº 15-C, Centro, no município de Careiro Castanho/AM - DEZEMBRO/2025, conforme documentos no SEI 2026.000095</t>
  </si>
  <si>
    <t>45/2026</t>
  </si>
  <si>
    <t>2026.000095</t>
  </si>
  <si>
    <t>MATEUS BRELAZ COSTA</t>
  </si>
  <si>
    <t>Liquidação da NE nº 2025NE0001706 - Ref. a locação de imóvel localizado na rua João de Deus, S/Nº, bairro novo Horizonte, Itapiranga-AM, referente a DEZEMBRO/2025 conforme documentos do PI-SEI 2025.028220</t>
  </si>
  <si>
    <t>46/2026</t>
  </si>
  <si>
    <t>2025.028220</t>
  </si>
  <si>
    <t>LARISSA DA SILVA SALES</t>
  </si>
  <si>
    <t>Liquidação da NE nº 2025NE0001707 - Ref. a locação de imóvel localizado na rua João de Deus, S/Nº, bairro novo Horizonte, Itapiranga-AM, referente a DEZEMBRO/2025 conforme documentos do PI-SEI 2025.028220.</t>
  </si>
  <si>
    <t>47/2026</t>
  </si>
  <si>
    <t>JOSIELE SILVA DE SOUZA</t>
  </si>
  <si>
    <t>Liquidação da NE nº 2025NE0002430 - Ref. a locação de imóvel localizado na Avenida Amazonas, 14, Bairro São Lázaro, Urucurituba-AM, referente a DEZEMBRO/2025 conforme documentos do PI-SEI 2026.000064.</t>
  </si>
  <si>
    <t>55/2026</t>
  </si>
  <si>
    <t>2026.000064</t>
  </si>
  <si>
    <t>MARIA DA GLORIA DA SILVA CONRADO</t>
  </si>
  <si>
    <t>Liquidação da NE nº 2025NE0000638 - Ref. locação de imóvel EIRUNEPÉ - AM (CA N° 012/2023 - MP/PGJ) relativo a NOVEMBRO/2025, conforme documentos do SEI 2026.000348.</t>
  </si>
  <si>
    <t>56/2026</t>
  </si>
  <si>
    <t>2026.000348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</si>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</sst>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[$-416]d/m/yyyy"/>
    <numFmt numFmtId="167" formatCode="_-&quot;R$ &quot;* #,##0.00_-;&quot;-R$ &quot;* #,##0.00_-;_-&quot;R$ &quot;* \-??_-;_-@_-"/>
  </numFmts>
  <fonts count="1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rgb="FF2A6099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7" fontId="1" fillId="0" borderId="0" applyBorder="0" applyProtection="0"/>
    <xf numFmtId="0" fontId="9" fillId="0" borderId="0" applyBorder="0" applyProtection="0"/>
    <xf numFmtId="0" fontId="2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49" fontId="3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left"/>
    </xf>
    <xf numFmtId="0" fontId="4" fillId="0" borderId="0" xfId="3" applyFont="1" applyAlignment="1">
      <alignment horizontal="left" wrapText="1"/>
    </xf>
    <xf numFmtId="0" fontId="5" fillId="0" borderId="1" xfId="3" applyFont="1" applyBorder="1" applyAlignment="1">
      <alignment horizontal="left"/>
    </xf>
    <xf numFmtId="0" fontId="5" fillId="0" borderId="1" xfId="3" applyFont="1" applyBorder="1" applyAlignment="1">
      <alignment horizontal="left" wrapText="1"/>
    </xf>
    <xf numFmtId="0" fontId="5" fillId="0" borderId="1" xfId="3" applyFont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2" applyBorder="1" applyAlignment="1">
      <alignment horizontal="left" vertical="center" wrapText="1"/>
    </xf>
    <xf numFmtId="0" fontId="9" fillId="0" borderId="2" xfId="2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67" fontId="8" fillId="0" borderId="2" xfId="1" applyFont="1" applyBorder="1" applyAlignment="1" applyProtection="1">
      <alignment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167" fontId="8" fillId="0" borderId="2" xfId="1" applyFont="1" applyBorder="1" applyAlignment="1" applyProtection="1">
      <alignment vertical="center"/>
    </xf>
    <xf numFmtId="2" fontId="8" fillId="0" borderId="2" xfId="0" applyNumberFormat="1" applyFont="1" applyBorder="1" applyAlignment="1">
      <alignment horizontal="center" vertical="center"/>
    </xf>
    <xf numFmtId="0" fontId="9" fillId="0" borderId="2" xfId="2" applyBorder="1" applyAlignment="1" applyProtection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9" fillId="0" borderId="2" xfId="2" applyBorder="1" applyAlignment="1">
      <alignment wrapText="1"/>
    </xf>
    <xf numFmtId="0" fontId="9" fillId="0" borderId="2" xfId="2" applyBorder="1" applyAlignment="1">
      <alignment horizontal="center" vertical="center"/>
    </xf>
  </cellXfs>
  <cellStyles count="4">
    <cellStyle name="Hiperlink" xfId="2" builtinId="8"/>
    <cellStyle name="Moeda" xfId="1" builtinId="4"/>
    <cellStyle name="Normal" xfId="0" builtinId="0"/>
    <cellStyle name="Normal 2" xfId="3" xr:uid="{7C342036-4953-495A-9E24-4410348D0D9A}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3EBF8EBC-8184-4357-9041-EB69E9D543B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961839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6/TRANSPAR&#202;NCIA/1%20-%20ORDEM%20CRONOL&#211;GICA%20DE%20PAGAMENTOS/01.Janeiro/1.ORDEM_CRONOL&#211;GICA_%20DE_%20PAGAMENTOS_JANEIRO.xlsx" TargetMode="External"/><Relationship Id="rId1" Type="http://schemas.openxmlformats.org/officeDocument/2006/relationships/externalLinkPath" Target="1.ORDEM_CRONOL&#211;GICA_%20DE_%20PAGAMENTOS_JAN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A2" t="str">
            <v>JANEIRO/2026</v>
          </cell>
        </row>
        <row r="10">
          <cell r="A10" t="str">
            <v>Data da última atualização:03/02/2026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am.mp.br/images-j5/DOF/2026/TRANSPARENCIA/Ordem%20Cronologica/Janeiro/LOCACOES/RECIBO_11_2025_TENELANDIA.pdf" TargetMode="External"/><Relationship Id="rId13" Type="http://schemas.openxmlformats.org/officeDocument/2006/relationships/hyperlink" Target="https://www.mpam.mp.br/images/CT_06-2023_-_MP-PGJ_07b55.pdf" TargetMode="External"/><Relationship Id="rId18" Type="http://schemas.openxmlformats.org/officeDocument/2006/relationships/hyperlink" Target="https://www.mpam.mp.br/images/CT_034-2024_-_MP-PGJ_b7158.pdf" TargetMode="External"/><Relationship Id="rId26" Type="http://schemas.openxmlformats.org/officeDocument/2006/relationships/hyperlink" Target="https://www.mpam.mp.br/images/CT_03-2023_-_MP-PGJ_6613a.pdf" TargetMode="External"/><Relationship Id="rId3" Type="http://schemas.openxmlformats.org/officeDocument/2006/relationships/hyperlink" Target="https://www.mpam.mp.br/images-j5/DOF/2026/TRANSPARENCIA/Ordem%20Cronologica/Janeiro/LOCACOES/RECIBO_11_2025_JOZIVAN.pdf" TargetMode="External"/><Relationship Id="rId21" Type="http://schemas.openxmlformats.org/officeDocument/2006/relationships/hyperlink" Target="https://www.mpam.mp.br/images/CT_013-2025_78387.pdf" TargetMode="External"/><Relationship Id="rId7" Type="http://schemas.openxmlformats.org/officeDocument/2006/relationships/hyperlink" Target="https://www.mpam.mp.br/images-j5/DOF/2026/TRANSPARENCIA/Ordem%20Cronologica/Janeiro/LOCACOES/RECIBO_12_2025_RAFAEL.pdf" TargetMode="External"/><Relationship Id="rId12" Type="http://schemas.openxmlformats.org/officeDocument/2006/relationships/hyperlink" Target="https://www.mpam.mp.br/images/CT_06-2023_-_MP-PGJ_07b55.pdf" TargetMode="External"/><Relationship Id="rId17" Type="http://schemas.openxmlformats.org/officeDocument/2006/relationships/hyperlink" Target="https://www.mpam.mp.br/images/CT_034-2024_-_MP-PGJ_b7158.pdf" TargetMode="External"/><Relationship Id="rId25" Type="http://schemas.openxmlformats.org/officeDocument/2006/relationships/hyperlink" Target="https://www.mpam.mp.br/images-j5/DOF/2026/TRANSPARENCIA/Ordem%20Cronologica/Janeiro/LOCACOES/RECIBO_11_2025_MARIA.pdf" TargetMode="External"/><Relationship Id="rId2" Type="http://schemas.openxmlformats.org/officeDocument/2006/relationships/hyperlink" Target="https://www.mpam.mp.br/images-j5/DOF/2026/TRANSPARENCIA/Ordem%20Cronologica/Janeiro/LOCACOES/RECIBO_12_2025_SAMUEL.pdf" TargetMode="External"/><Relationship Id="rId16" Type="http://schemas.openxmlformats.org/officeDocument/2006/relationships/hyperlink" Target="https://www.mpam.mp.br/images/CT_014-2025_0e77a.pdf" TargetMode="External"/><Relationship Id="rId20" Type="http://schemas.openxmlformats.org/officeDocument/2006/relationships/hyperlink" Target="https://www.mpam.mp.br/images/CT_013-2025_78387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s://www.mpam.mp.br/images-j5/DOF/2026/TRANSPARENCIA/Ordem%20Cronologica/Janeiro/LOCACOES/RECIBO_12_2025_VANIAS.pdf" TargetMode="External"/><Relationship Id="rId6" Type="http://schemas.openxmlformats.org/officeDocument/2006/relationships/hyperlink" Target="https://www.mpam.mp.br/images-j5/DOF/2026/TRANSPARENCIA/Ordem%20Cronologica/Janeiro/LOCACOES/RECIBO_01_2026_ARTUR.pdf" TargetMode="External"/><Relationship Id="rId11" Type="http://schemas.openxmlformats.org/officeDocument/2006/relationships/hyperlink" Target="https://www.mpam.mp.br/images/CT_n%C2%BA_004-2021-MP-PGJ_95ba7.pdf" TargetMode="External"/><Relationship Id="rId24" Type="http://schemas.openxmlformats.org/officeDocument/2006/relationships/hyperlink" Target="https://www.mpam.mp.br/images-j5/DOF/2026/TRANSPARENCIA/Ordem%20Cronologica/Janeiro/LOCACOES/RECIBO_12_2025_JOSIELE.pdf" TargetMode="External"/><Relationship Id="rId5" Type="http://schemas.openxmlformats.org/officeDocument/2006/relationships/hyperlink" Target="https://www.mpam.mp.br/images-j5/DOF/2026/TRANSPARENCIA/Ordem%20Cronologica/Janeiro/LOCACOES/RECIBO_12_2025_JOZIVAN.pdf" TargetMode="External"/><Relationship Id="rId15" Type="http://schemas.openxmlformats.org/officeDocument/2006/relationships/hyperlink" Target="https://www.mpam.mp.br/images/CT_11-2024_-_MP-PGJ_46fc3.pdf" TargetMode="External"/><Relationship Id="rId23" Type="http://schemas.openxmlformats.org/officeDocument/2006/relationships/hyperlink" Target="https://www.mpam.mp.br/images-j5/DOF/2026/TRANSPARENCIA/Ordem%20Cronologica/Janeiro/LOCACOES/RECIBO_12_2025_MATEUS_LARISSA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mpam.mp.br/images/CT_035-2024_-_MP-PGJ_a6d71.pdf" TargetMode="External"/><Relationship Id="rId19" Type="http://schemas.openxmlformats.org/officeDocument/2006/relationships/hyperlink" Target="https://www.mpam.mp.br/images/CT_n.%C2%BA_004-2025_-_MP-PGJ_c45ec.pdfV" TargetMode="External"/><Relationship Id="rId4" Type="http://schemas.openxmlformats.org/officeDocument/2006/relationships/hyperlink" Target="https://www.mpam.mp.br/images-j5/DOF/2026/TRANSPARENCIA/Ordem%20Cronologica/Janeiro/LOCACOES/RECIBO_12_2025_JOZIVAN.pdf" TargetMode="External"/><Relationship Id="rId9" Type="http://schemas.openxmlformats.org/officeDocument/2006/relationships/hyperlink" Target="https://www.mpam.mp.br/images-j5/DOF/2026/TRANSPARENCIA/Ordem%20Cronologica/Janeiro/LOCACOES/RECIBO_12_2025_PEDRO.pdf" TargetMode="External"/><Relationship Id="rId14" Type="http://schemas.openxmlformats.org/officeDocument/2006/relationships/hyperlink" Target="https://www.mpam.mp.br/images/CT_06-2023_-_MP-PGJ_07b55.pdf" TargetMode="External"/><Relationship Id="rId22" Type="http://schemas.openxmlformats.org/officeDocument/2006/relationships/hyperlink" Target="https://www.mpam.mp.br/images-j5/DOF/2026/TRANSPARENCIA/Ordem%20Cronologica/Janeiro/LOCACOES/RECIBO_12_2025_MATEUS_LARISSA.pdf" TargetMode="External"/><Relationship Id="rId27" Type="http://schemas.openxmlformats.org/officeDocument/2006/relationships/hyperlink" Target="https://www.mpam.mp.br/images/CT_12-2023_-_MP-PGJ_f3cb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B9C33-14FA-46F1-ABFD-E8AAB4F82AC0}">
  <dimension ref="A1:M25"/>
  <sheetViews>
    <sheetView tabSelected="1" topLeftCell="A13" zoomScale="85" zoomScaleNormal="85" workbookViewId="0">
      <selection activeCell="F20" sqref="F20"/>
    </sheetView>
  </sheetViews>
  <sheetFormatPr defaultRowHeight="15"/>
  <cols>
    <col min="1" max="1" width="13.7109375" customWidth="1"/>
    <col min="2" max="2" width="14.7109375" customWidth="1"/>
    <col min="3" max="3" width="17.7109375" customWidth="1"/>
    <col min="4" max="4" width="45.28515625" customWidth="1"/>
    <col min="5" max="5" width="29.5703125" style="2" customWidth="1"/>
    <col min="6" max="6" width="21.85546875" style="3" customWidth="1"/>
    <col min="7" max="7" width="16.7109375" customWidth="1"/>
    <col min="8" max="8" width="8.28515625" hidden="1" customWidth="1"/>
    <col min="9" max="9" width="14.5703125" hidden="1" customWidth="1"/>
    <col min="10" max="10" width="20.85546875" customWidth="1"/>
    <col min="11" max="11" width="14.85546875" customWidth="1"/>
    <col min="12" max="12" width="23.28515625" customWidth="1"/>
    <col min="13" max="13" width="19" customWidth="1"/>
  </cols>
  <sheetData>
    <row r="1" spans="1:13" ht="77.099999999999994" customHeight="1">
      <c r="C1" s="1"/>
      <c r="D1" s="1"/>
      <c r="G1" s="3"/>
      <c r="H1" s="3"/>
      <c r="I1" s="3"/>
      <c r="J1" s="1"/>
    </row>
    <row r="2" spans="1:13" ht="18">
      <c r="A2" s="4" t="str">
        <f>[1]Bens!A2</f>
        <v>JANEIRO/2026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0.25">
      <c r="A3" s="5" t="s">
        <v>0</v>
      </c>
      <c r="B3" s="5"/>
      <c r="C3" s="5"/>
      <c r="D3" s="5"/>
      <c r="E3" s="6"/>
      <c r="G3" s="3"/>
      <c r="H3" s="3"/>
      <c r="I3" s="3"/>
      <c r="J3" s="1"/>
    </row>
    <row r="5" spans="1:13" ht="18">
      <c r="A5" s="7" t="s">
        <v>1</v>
      </c>
      <c r="B5" s="7"/>
      <c r="C5" s="7"/>
      <c r="D5" s="7"/>
      <c r="E5" s="8"/>
      <c r="F5" s="9"/>
      <c r="G5" s="7"/>
      <c r="H5" s="7"/>
      <c r="I5" s="7"/>
      <c r="J5" s="7"/>
      <c r="K5" s="7"/>
      <c r="L5" s="7"/>
    </row>
    <row r="6" spans="1:13" ht="31.5">
      <c r="A6" s="10" t="s">
        <v>2</v>
      </c>
      <c r="B6" s="10" t="s">
        <v>3</v>
      </c>
      <c r="C6" s="11" t="s">
        <v>4</v>
      </c>
      <c r="D6" s="11" t="s">
        <v>5</v>
      </c>
      <c r="E6" s="10" t="s">
        <v>6</v>
      </c>
      <c r="F6" s="11" t="s">
        <v>7</v>
      </c>
      <c r="G6" s="10" t="s">
        <v>8</v>
      </c>
      <c r="H6" s="12" t="s">
        <v>9</v>
      </c>
      <c r="I6" s="12" t="s">
        <v>10</v>
      </c>
      <c r="J6" s="11" t="s">
        <v>11</v>
      </c>
      <c r="K6" s="11" t="s">
        <v>12</v>
      </c>
      <c r="L6" s="11" t="s">
        <v>13</v>
      </c>
      <c r="M6" s="11" t="s">
        <v>14</v>
      </c>
    </row>
    <row r="7" spans="1:13" ht="120">
      <c r="A7" s="13" t="s">
        <v>15</v>
      </c>
      <c r="B7" s="14">
        <v>1</v>
      </c>
      <c r="C7" s="14">
        <v>3146650215</v>
      </c>
      <c r="D7" s="15" t="s">
        <v>16</v>
      </c>
      <c r="E7" s="16" t="s">
        <v>17</v>
      </c>
      <c r="F7" s="17" t="s">
        <v>18</v>
      </c>
      <c r="G7" s="18">
        <v>46050</v>
      </c>
      <c r="H7" s="19" t="s">
        <v>19</v>
      </c>
      <c r="I7" s="20">
        <v>32901.86</v>
      </c>
      <c r="J7" s="21">
        <v>46051</v>
      </c>
      <c r="K7" s="21" t="s">
        <v>20</v>
      </c>
      <c r="L7" s="22">
        <f>8139.29+24762.57</f>
        <v>32901.86</v>
      </c>
      <c r="M7" s="19" t="s">
        <v>21</v>
      </c>
    </row>
    <row r="8" spans="1:13" ht="135">
      <c r="A8" s="13" t="s">
        <v>15</v>
      </c>
      <c r="B8" s="14">
        <v>2</v>
      </c>
      <c r="C8" s="14">
        <v>81838018115</v>
      </c>
      <c r="D8" s="15" t="s">
        <v>22</v>
      </c>
      <c r="E8" s="16" t="s">
        <v>23</v>
      </c>
      <c r="F8" s="17" t="s">
        <v>18</v>
      </c>
      <c r="G8" s="18">
        <v>46050</v>
      </c>
      <c r="H8" s="19" t="s">
        <v>24</v>
      </c>
      <c r="I8" s="20">
        <v>3478.08</v>
      </c>
      <c r="J8" s="21">
        <v>46051</v>
      </c>
      <c r="K8" s="21" t="s">
        <v>20</v>
      </c>
      <c r="L8" s="22">
        <f>127.55+3350.53</f>
        <v>3478.0800000000004</v>
      </c>
      <c r="M8" s="19" t="s">
        <v>25</v>
      </c>
    </row>
    <row r="9" spans="1:13" ht="120">
      <c r="A9" s="13" t="s">
        <v>15</v>
      </c>
      <c r="B9" s="14">
        <v>3</v>
      </c>
      <c r="C9" s="23">
        <v>45629331272</v>
      </c>
      <c r="D9" s="15" t="s">
        <v>26</v>
      </c>
      <c r="E9" s="16" t="s">
        <v>27</v>
      </c>
      <c r="F9" s="24" t="s">
        <v>28</v>
      </c>
      <c r="G9" s="25">
        <v>46050</v>
      </c>
      <c r="H9" s="18" t="s">
        <v>29</v>
      </c>
      <c r="I9" s="20">
        <v>6400</v>
      </c>
      <c r="J9" s="21">
        <v>46051</v>
      </c>
      <c r="K9" s="21" t="s">
        <v>20</v>
      </c>
      <c r="L9" s="22">
        <v>6400</v>
      </c>
      <c r="M9" s="19" t="s">
        <v>30</v>
      </c>
    </row>
    <row r="10" spans="1:13" ht="120">
      <c r="A10" s="13" t="s">
        <v>31</v>
      </c>
      <c r="B10" s="14">
        <v>4</v>
      </c>
      <c r="C10" s="14">
        <v>45629331272</v>
      </c>
      <c r="D10" s="15" t="s">
        <v>26</v>
      </c>
      <c r="E10" s="16" t="s">
        <v>32</v>
      </c>
      <c r="F10" s="17" t="s">
        <v>18</v>
      </c>
      <c r="G10" s="18">
        <v>46050</v>
      </c>
      <c r="H10" s="19" t="s">
        <v>33</v>
      </c>
      <c r="I10" s="20">
        <v>2000</v>
      </c>
      <c r="J10" s="21">
        <v>46051</v>
      </c>
      <c r="K10" s="21" t="s">
        <v>20</v>
      </c>
      <c r="L10" s="22">
        <f>1702.55+297.45</f>
        <v>2000</v>
      </c>
      <c r="M10" s="19" t="s">
        <v>34</v>
      </c>
    </row>
    <row r="11" spans="1:13" ht="120">
      <c r="A11" s="13" t="s">
        <v>31</v>
      </c>
      <c r="B11" s="14">
        <v>5</v>
      </c>
      <c r="C11" s="14">
        <v>45629331272</v>
      </c>
      <c r="D11" s="15" t="s">
        <v>26</v>
      </c>
      <c r="E11" s="16" t="s">
        <v>35</v>
      </c>
      <c r="F11" s="17" t="s">
        <v>18</v>
      </c>
      <c r="G11" s="18">
        <v>46050</v>
      </c>
      <c r="H11" s="19" t="s">
        <v>36</v>
      </c>
      <c r="I11" s="20">
        <v>4400</v>
      </c>
      <c r="J11" s="21">
        <v>46051</v>
      </c>
      <c r="K11" s="21" t="s">
        <v>20</v>
      </c>
      <c r="L11" s="22">
        <v>4400</v>
      </c>
      <c r="M11" s="19" t="s">
        <v>37</v>
      </c>
    </row>
    <row r="12" spans="1:13" ht="120">
      <c r="A12" s="13" t="s">
        <v>31</v>
      </c>
      <c r="B12" s="14">
        <v>6</v>
      </c>
      <c r="C12" s="14">
        <v>60192496204</v>
      </c>
      <c r="D12" s="15" t="s">
        <v>38</v>
      </c>
      <c r="E12" s="16" t="s">
        <v>39</v>
      </c>
      <c r="F12" s="17" t="s">
        <v>40</v>
      </c>
      <c r="G12" s="18">
        <v>46050</v>
      </c>
      <c r="H12" s="19" t="s">
        <v>41</v>
      </c>
      <c r="I12" s="20">
        <v>5500</v>
      </c>
      <c r="J12" s="21">
        <v>46051</v>
      </c>
      <c r="K12" s="21" t="s">
        <v>20</v>
      </c>
      <c r="L12" s="22">
        <f>SUM(603.77+4896.23)</f>
        <v>5500</v>
      </c>
      <c r="M12" s="19" t="s">
        <v>42</v>
      </c>
    </row>
    <row r="13" spans="1:13" ht="120">
      <c r="A13" s="13" t="s">
        <v>31</v>
      </c>
      <c r="B13" s="14">
        <v>7</v>
      </c>
      <c r="C13" s="14">
        <v>631311297</v>
      </c>
      <c r="D13" s="15" t="s">
        <v>43</v>
      </c>
      <c r="E13" s="16" t="s">
        <v>44</v>
      </c>
      <c r="F13" s="17" t="s">
        <v>18</v>
      </c>
      <c r="G13" s="18">
        <v>46050</v>
      </c>
      <c r="H13" s="19" t="s">
        <v>45</v>
      </c>
      <c r="I13" s="20">
        <v>4000</v>
      </c>
      <c r="J13" s="21">
        <v>46051</v>
      </c>
      <c r="K13" s="21" t="s">
        <v>20</v>
      </c>
      <c r="L13" s="22">
        <f>SUM(224.51+3775.49)</f>
        <v>4000</v>
      </c>
      <c r="M13" s="19" t="s">
        <v>46</v>
      </c>
    </row>
    <row r="14" spans="1:13" ht="90">
      <c r="A14" s="13" t="s">
        <v>31</v>
      </c>
      <c r="B14" s="14">
        <v>8</v>
      </c>
      <c r="C14" s="14">
        <v>56718608220</v>
      </c>
      <c r="D14" s="15" t="s">
        <v>47</v>
      </c>
      <c r="E14" s="16" t="s">
        <v>48</v>
      </c>
      <c r="F14" s="17" t="s">
        <v>28</v>
      </c>
      <c r="G14" s="18">
        <v>46050</v>
      </c>
      <c r="H14" s="19" t="s">
        <v>49</v>
      </c>
      <c r="I14" s="20">
        <v>5800</v>
      </c>
      <c r="J14" s="21">
        <v>46051</v>
      </c>
      <c r="K14" s="21" t="s">
        <v>20</v>
      </c>
      <c r="L14" s="22">
        <v>5800</v>
      </c>
      <c r="M14" s="19" t="s">
        <v>50</v>
      </c>
    </row>
    <row r="15" spans="1:13" ht="105">
      <c r="A15" s="13" t="s">
        <v>31</v>
      </c>
      <c r="B15" s="14">
        <v>9</v>
      </c>
      <c r="C15" s="14">
        <v>56718608220</v>
      </c>
      <c r="D15" s="15" t="s">
        <v>47</v>
      </c>
      <c r="E15" s="16" t="s">
        <v>51</v>
      </c>
      <c r="F15" s="26" t="s">
        <v>18</v>
      </c>
      <c r="G15" s="18">
        <v>46050</v>
      </c>
      <c r="H15" s="19" t="s">
        <v>52</v>
      </c>
      <c r="I15" s="20">
        <v>5800</v>
      </c>
      <c r="J15" s="21">
        <v>46051</v>
      </c>
      <c r="K15" s="21" t="s">
        <v>20</v>
      </c>
      <c r="L15" s="22">
        <f>SUM(1372.55+4427.45)</f>
        <v>5800</v>
      </c>
      <c r="M15" s="19" t="s">
        <v>53</v>
      </c>
    </row>
    <row r="16" spans="1:13" ht="120">
      <c r="A16" s="13" t="s">
        <v>31</v>
      </c>
      <c r="B16" s="14">
        <v>10</v>
      </c>
      <c r="C16" s="14">
        <v>44132310230</v>
      </c>
      <c r="D16" s="15" t="s">
        <v>54</v>
      </c>
      <c r="E16" s="16" t="s">
        <v>55</v>
      </c>
      <c r="F16" s="17" t="s">
        <v>18</v>
      </c>
      <c r="G16" s="18">
        <v>46050</v>
      </c>
      <c r="H16" s="19" t="s">
        <v>56</v>
      </c>
      <c r="I16" s="20">
        <v>4000</v>
      </c>
      <c r="J16" s="21">
        <v>46051</v>
      </c>
      <c r="K16" s="21" t="s">
        <v>20</v>
      </c>
      <c r="L16" s="22">
        <f>SUM(224.51+3775.49)</f>
        <v>4000</v>
      </c>
      <c r="M16" s="19" t="s">
        <v>57</v>
      </c>
    </row>
    <row r="17" spans="1:13" ht="120">
      <c r="A17" s="13" t="s">
        <v>31</v>
      </c>
      <c r="B17" s="14">
        <v>11</v>
      </c>
      <c r="C17" s="14">
        <v>78259746204</v>
      </c>
      <c r="D17" s="15" t="s">
        <v>58</v>
      </c>
      <c r="E17" s="16" t="s">
        <v>59</v>
      </c>
      <c r="F17" s="17" t="s">
        <v>18</v>
      </c>
      <c r="G17" s="18">
        <v>46050</v>
      </c>
      <c r="H17" s="19" t="s">
        <v>60</v>
      </c>
      <c r="I17" s="20">
        <v>2500</v>
      </c>
      <c r="J17" s="21">
        <v>46051</v>
      </c>
      <c r="K17" s="21" t="s">
        <v>20</v>
      </c>
      <c r="L17" s="22">
        <f>SUM(5.34+2494.66)</f>
        <v>2500</v>
      </c>
      <c r="M17" s="19" t="s">
        <v>61</v>
      </c>
    </row>
    <row r="18" spans="1:13" ht="120">
      <c r="A18" s="13" t="s">
        <v>31</v>
      </c>
      <c r="B18" s="14">
        <v>12</v>
      </c>
      <c r="C18" s="14">
        <v>1055078223</v>
      </c>
      <c r="D18" s="15" t="s">
        <v>62</v>
      </c>
      <c r="E18" s="16" t="s">
        <v>63</v>
      </c>
      <c r="F18" s="17" t="s">
        <v>18</v>
      </c>
      <c r="G18" s="18">
        <v>45685</v>
      </c>
      <c r="H18" s="19" t="s">
        <v>64</v>
      </c>
      <c r="I18" s="20">
        <v>2500</v>
      </c>
      <c r="J18" s="21">
        <v>46051</v>
      </c>
      <c r="K18" s="21" t="s">
        <v>20</v>
      </c>
      <c r="L18" s="22">
        <f>SUM(5.34+2494.66)</f>
        <v>2500</v>
      </c>
      <c r="M18" s="19" t="s">
        <v>61</v>
      </c>
    </row>
    <row r="19" spans="1:13" ht="120">
      <c r="A19" s="13" t="s">
        <v>31</v>
      </c>
      <c r="B19" s="14">
        <v>13</v>
      </c>
      <c r="C19" s="14">
        <v>5155244250</v>
      </c>
      <c r="D19" s="15" t="s">
        <v>65</v>
      </c>
      <c r="E19" s="32" t="s">
        <v>66</v>
      </c>
      <c r="F19" s="17" t="s">
        <v>18</v>
      </c>
      <c r="G19" s="18">
        <v>46051</v>
      </c>
      <c r="H19" s="19" t="s">
        <v>67</v>
      </c>
      <c r="I19" s="20">
        <v>1900</v>
      </c>
      <c r="J19" s="21">
        <v>46051</v>
      </c>
      <c r="K19" s="15"/>
      <c r="L19" s="22">
        <v>1900</v>
      </c>
      <c r="M19" s="19" t="s">
        <v>68</v>
      </c>
    </row>
    <row r="20" spans="1:13" ht="105">
      <c r="A20" s="13" t="s">
        <v>31</v>
      </c>
      <c r="B20" s="14">
        <v>14</v>
      </c>
      <c r="C20" s="14">
        <v>40746380291</v>
      </c>
      <c r="D20" s="15" t="s">
        <v>69</v>
      </c>
      <c r="E20" s="16" t="s">
        <v>70</v>
      </c>
      <c r="F20" s="33" t="s">
        <v>28</v>
      </c>
      <c r="G20" s="18">
        <v>46051</v>
      </c>
      <c r="H20" s="19" t="s">
        <v>71</v>
      </c>
      <c r="I20" s="20">
        <v>3506.69</v>
      </c>
      <c r="J20" s="21">
        <v>46052</v>
      </c>
      <c r="K20" s="15"/>
      <c r="L20" s="22">
        <f>SUM(131.84+3374.85)</f>
        <v>3506.69</v>
      </c>
      <c r="M20" s="19" t="s">
        <v>72</v>
      </c>
    </row>
    <row r="21" spans="1:13">
      <c r="A21" s="27" t="s">
        <v>73</v>
      </c>
      <c r="B21" s="27"/>
      <c r="C21" s="27"/>
      <c r="D21" s="3"/>
      <c r="K21" s="28"/>
    </row>
    <row r="22" spans="1:13">
      <c r="A22" s="29" t="str">
        <f>[1]Bens!A10</f>
        <v>Data da última atualização:03/02/2026</v>
      </c>
      <c r="B22" s="30"/>
      <c r="C22" s="3"/>
      <c r="D22" s="1"/>
    </row>
    <row r="23" spans="1:13">
      <c r="A23" s="31" t="s">
        <v>74</v>
      </c>
      <c r="B23" s="31"/>
      <c r="C23" s="31"/>
      <c r="D23" s="31"/>
    </row>
    <row r="24" spans="1:13">
      <c r="A24" s="31" t="s">
        <v>75</v>
      </c>
      <c r="B24" s="31"/>
      <c r="C24" s="31"/>
      <c r="D24" s="31"/>
    </row>
    <row r="25" spans="1:13">
      <c r="A25" s="31" t="s">
        <v>76</v>
      </c>
      <c r="B25" s="31"/>
      <c r="C25" s="31"/>
      <c r="D25" s="1"/>
    </row>
  </sheetData>
  <mergeCells count="1">
    <mergeCell ref="A2:M2"/>
  </mergeCells>
  <conditionalFormatting sqref="C7:C20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272D1252-EDC9-4B44-AAAB-16C94F4E07EC}"/>
    <hyperlink ref="F8" r:id="rId2" xr:uid="{51616DCD-93FA-4E70-8C68-1818A2738A85}"/>
    <hyperlink ref="F9" r:id="rId3" xr:uid="{FFC58EB9-654F-4097-B7DF-E4015AAF3949}"/>
    <hyperlink ref="F10" r:id="rId4" xr:uid="{EAC1B35E-650B-4D87-906E-FF66478B0492}"/>
    <hyperlink ref="F11" r:id="rId5" xr:uid="{58A56374-2B44-494C-AC21-959EEE3BB9B0}"/>
    <hyperlink ref="F12" r:id="rId6" xr:uid="{BA6F272F-5CBC-47EC-ADC4-08104424CCA2}"/>
    <hyperlink ref="F13" r:id="rId7" xr:uid="{58C597A9-2372-4B5A-8FC3-D541B95B68C3}"/>
    <hyperlink ref="F14" r:id="rId8" xr:uid="{A26AF4C0-0CBD-48B0-AD11-8D59F11B632B}"/>
    <hyperlink ref="F16" r:id="rId9" xr:uid="{7FA0736B-2B42-4036-84B9-00CC4B2185D9}"/>
    <hyperlink ref="E7" r:id="rId10" xr:uid="{0B70442A-0389-451A-A11B-787C2972F8A1}"/>
    <hyperlink ref="E8" r:id="rId11" xr:uid="{72E52B1D-06E3-4B64-9D32-872951526343}"/>
    <hyperlink ref="E9" r:id="rId12" xr:uid="{EA438575-128B-4D1B-AC7C-7A0BEEDAFE6E}"/>
    <hyperlink ref="E10" r:id="rId13" xr:uid="{A1D6C921-2D14-4F66-9C7B-303827B4D150}"/>
    <hyperlink ref="E11" r:id="rId14" xr:uid="{4E1CF5A6-DC7B-4693-91C5-9EF79FFCA3E8}"/>
    <hyperlink ref="E12" r:id="rId15" xr:uid="{70A6CF92-A095-4B90-A0E2-E1DBA390CF84}"/>
    <hyperlink ref="E13" r:id="rId16" xr:uid="{27F29097-1573-4EB6-AC2A-F4E2A56CBD79}"/>
    <hyperlink ref="E14" r:id="rId17" xr:uid="{5FD3C385-B77A-4F89-B75D-89C44BEE65F6}"/>
    <hyperlink ref="E15" r:id="rId18" xr:uid="{C9C92848-2292-4AD2-8AE4-6AFB97C2A517}"/>
    <hyperlink ref="E16" r:id="rId19" xr:uid="{63AEFC7A-6202-403F-96ED-6008A92E625E}"/>
    <hyperlink ref="E17" r:id="rId20" xr:uid="{29741C1D-3CC0-44F6-8E3C-75A95890058B}"/>
    <hyperlink ref="E18" r:id="rId21" xr:uid="{961D253A-6693-4BA9-8113-4E00F6B298F0}"/>
    <hyperlink ref="F17" r:id="rId22" xr:uid="{E66C5D3C-07F2-4CE6-AFBF-86B1B8BFB15B}"/>
    <hyperlink ref="F18" r:id="rId23" xr:uid="{9C90E6F9-AAB2-47B8-9F2D-362DFBA55B9A}"/>
    <hyperlink ref="F19" r:id="rId24" xr:uid="{8B9B263D-7804-4DCB-ADF5-EE115C7686D6}"/>
    <hyperlink ref="F20" r:id="rId25" xr:uid="{6D33614C-968F-457E-8BE5-9A41FC38006D}"/>
    <hyperlink ref="E19" r:id="rId26" xr:uid="{452226DD-E7B6-4402-B9D7-A3A934361F57}"/>
    <hyperlink ref="E20" r:id="rId27" xr:uid="{DA9AE95E-2BAF-4FC6-A600-345D750BD42C}"/>
  </hyperlinks>
  <pageMargins left="0.511811024" right="0.511811024" top="0.78740157499999996" bottom="0.78740157499999996" header="0.31496062000000002" footer="0.31496062000000002"/>
  <pageSetup scale="40" orientation="portrait" r:id="rId28"/>
  <drawing r:id="rId2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C1FC9890-9CDB-4A85-A461-7F7B939DAF35}"/>
</file>

<file path=customXml/itemProps2.xml><?xml version="1.0" encoding="utf-8"?>
<ds:datastoreItem xmlns:ds="http://schemas.openxmlformats.org/officeDocument/2006/customXml" ds:itemID="{EA3C409C-7618-4896-8793-E0FC7EDCD8DF}"/>
</file>

<file path=customXml/itemProps3.xml><?xml version="1.0" encoding="utf-8"?>
<ds:datastoreItem xmlns:ds="http://schemas.openxmlformats.org/officeDocument/2006/customXml" ds:itemID="{B7A10EEB-E476-4B6C-9462-E4B44C8586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Locações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Adriane da Silva Carvalho</dc:creator>
  <cp:lastModifiedBy>Adriane da Silva Carvalho</cp:lastModifiedBy>
  <cp:lastPrinted>2026-02-03T14:20:01Z</cp:lastPrinted>
  <dcterms:created xsi:type="dcterms:W3CDTF">2026-02-03T14:19:01Z</dcterms:created>
  <dcterms:modified xsi:type="dcterms:W3CDTF">2026-02-03T14:21:09Z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