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36" documentId="8_{6D0BA35A-F8C5-4143-8D2D-4DBB5B0650E1}" xr6:coauthVersionLast="47" xr6:coauthVersionMax="47" xr10:uidLastSave="{A0DEF7F8-A17E-4FCF-8720-2BF24F196414}"/>
  <bookViews>
    <workbookView xWindow="-24120" yWindow="-120" windowWidth="24240" windowHeight="130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G24" i="2"/>
  <c r="D12" i="1"/>
  <c r="C18" i="1" l="1"/>
  <c r="B18" i="1"/>
  <c r="B12" i="1"/>
  <c r="C24" i="2"/>
  <c r="C13" i="2"/>
  <c r="O16" i="1" l="1"/>
  <c r="O11" i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<sst xmlns="http://schemas.openxmlformats.org/spreadsheetml/2006/main" count="44" uniqueCount="39">
  <si>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</si>
  <si>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</si>
  <si>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</si>
  <si>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</si>
  <si>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</si>
  <si>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</si>
  <si>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</si>
  <si>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</si>
  <si>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</si>
  <si>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</si>
  <si>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</si>
  <si>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</si>
  <si>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</si>
  <si>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</si>
  <si>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</si>
  <si>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</si>
  <si>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</si>
  <si>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</si>
  <si>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</si>
  <si>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</si>
  <si>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</si>
  <si>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</si>
  <si>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</si>
  <si>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</si>
  <si>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</si>
  <si>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</si>
  <si>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</si>
  <si>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</si>
  <si>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</si>
  <si>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</si>
  <si>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</si>
  <si>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</si>
  <si>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</si>
  <si>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</si>
  <si>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</si>
  <si>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</si>
  <si>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</si>
  <si>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Data da última atualização: 08/06/2026</t>
  </si>
  <si>
    <t>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</si>
</sst>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5" zoomScale="70" zoomScaleNormal="70" zoomScaleSheetLayoutView="55" workbookViewId="0">
      <selection activeCell="P6" sqref="P6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38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>
        <v>5572.28</v>
      </c>
      <c r="E11" s="26">
        <v>4897.5600000000004</v>
      </c>
      <c r="F11" s="26">
        <v>6067.33</v>
      </c>
      <c r="G11" s="26">
        <v>5414.36</v>
      </c>
      <c r="H11" s="26"/>
      <c r="I11" s="26"/>
      <c r="J11" s="31"/>
      <c r="K11" s="31"/>
      <c r="L11" s="31"/>
      <c r="M11" s="31"/>
      <c r="N11" s="31"/>
      <c r="O11" s="27">
        <f>SUM(B11:N11)</f>
        <v>541885.68000000005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>
        <f>4468.36+2430.92</f>
        <v>6899.28</v>
      </c>
      <c r="E12" s="26">
        <v>7788.87</v>
      </c>
      <c r="F12" s="26">
        <v>7512.22</v>
      </c>
      <c r="G12" s="26">
        <v>-228280.61</v>
      </c>
      <c r="H12" s="26"/>
      <c r="I12" s="26"/>
      <c r="J12" s="31"/>
      <c r="K12" s="31"/>
      <c r="L12" s="31"/>
      <c r="M12" s="31"/>
      <c r="N12" s="31"/>
      <c r="O12" s="27">
        <f t="shared" si="0"/>
        <v>437672.53</v>
      </c>
    </row>
    <row r="13" spans="1:15" ht="30">
      <c r="A13" s="10" t="s">
        <v>31</v>
      </c>
      <c r="B13" s="31">
        <v>1354962.65</v>
      </c>
      <c r="C13" s="26">
        <v>0</v>
      </c>
      <c r="D13" s="26">
        <v>14521.53</v>
      </c>
      <c r="E13" s="26">
        <v>12763.16</v>
      </c>
      <c r="F13" s="26">
        <v>15811.62</v>
      </c>
      <c r="G13" s="26">
        <v>-985890.03</v>
      </c>
      <c r="H13" s="26"/>
      <c r="I13" s="26"/>
      <c r="J13" s="31"/>
      <c r="K13" s="31"/>
      <c r="L13" s="31"/>
      <c r="M13" s="31"/>
      <c r="N13" s="31"/>
      <c r="O13" s="27">
        <f t="shared" si="0"/>
        <v>412168.92999999993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26993.09</v>
      </c>
      <c r="E14" s="28">
        <f t="shared" si="1"/>
        <v>25449.59</v>
      </c>
      <c r="F14" s="28">
        <f t="shared" si="1"/>
        <v>29391.17</v>
      </c>
      <c r="G14" s="28">
        <f t="shared" si="1"/>
        <v>-1208756.28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1391727.1400000001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206796.56</v>
      </c>
      <c r="C16" s="31">
        <v>2352.8200000000002</v>
      </c>
      <c r="D16" s="37">
        <v>0</v>
      </c>
      <c r="E16" s="37">
        <v>0</v>
      </c>
      <c r="F16" s="37">
        <v>0</v>
      </c>
      <c r="G16" s="37">
        <v>0</v>
      </c>
      <c r="H16" s="37"/>
      <c r="I16" s="37"/>
      <c r="J16" s="37"/>
      <c r="K16" s="37"/>
      <c r="L16" s="37"/>
      <c r="M16" s="37"/>
      <c r="N16" s="37"/>
      <c r="O16" s="34">
        <f>SUM(B16:N16)</f>
        <v>209149.38</v>
      </c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>
        <v>0</v>
      </c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206796.56</v>
      </c>
      <c r="C18" s="31">
        <f>SUM(C16:C17)</f>
        <v>2352.8200000000002</v>
      </c>
      <c r="D18" s="38">
        <v>0</v>
      </c>
      <c r="E18" s="38">
        <v>0</v>
      </c>
      <c r="F18" s="38">
        <v>0</v>
      </c>
      <c r="G18" s="38">
        <v>0</v>
      </c>
      <c r="H18" s="38"/>
      <c r="I18" s="38"/>
      <c r="J18" s="38"/>
      <c r="K18" s="38"/>
      <c r="L18" s="38"/>
      <c r="M18" s="38"/>
      <c r="N18" s="38"/>
      <c r="O18" s="35">
        <f>SUM(O16:O17)</f>
        <v>209149.38</v>
      </c>
    </row>
    <row r="19" spans="1:17" s="19" customFormat="1" ht="25.5" customHeight="1">
      <c r="A19" s="23" t="s">
        <v>23</v>
      </c>
      <c r="B19" s="30">
        <f t="shared" ref="B19:H19" si="2">B14+B18</f>
        <v>2725446.13</v>
      </c>
      <c r="C19" s="30">
        <f t="shared" si="2"/>
        <v>2352.8200000000002</v>
      </c>
      <c r="D19" s="30">
        <f t="shared" si="2"/>
        <v>26993.09</v>
      </c>
      <c r="E19" s="30">
        <f t="shared" si="2"/>
        <v>25449.59</v>
      </c>
      <c r="F19" s="30">
        <f>F14+F18</f>
        <v>29391.17</v>
      </c>
      <c r="G19" s="30">
        <f t="shared" si="2"/>
        <v>-1208756.28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1600876.52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37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K11" sqref="K11"/>
    </sheetView>
  </sheetViews>
  <sheetFormatPr defaultRowHeight="14.25"/>
  <cols>
    <col min="1" max="1" width="12.5" bestFit="1" customWidth="1"/>
    <col min="2" max="2" width="12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>
        <v>1360000</v>
      </c>
      <c r="B3" s="48">
        <v>5414.36</v>
      </c>
      <c r="C3" s="48">
        <v>0</v>
      </c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5414.36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>
        <v>1362003</v>
      </c>
      <c r="F10" s="48">
        <v>2377.67</v>
      </c>
      <c r="G10" s="59"/>
      <c r="I10" s="47">
        <v>1363000</v>
      </c>
      <c r="J10" s="48">
        <v>14109.97</v>
      </c>
      <c r="K10" s="62">
        <v>1000000</v>
      </c>
      <c r="Q10" s="14"/>
    </row>
    <row r="11" spans="1:17" ht="15" thickBot="1">
      <c r="A11" s="47"/>
      <c r="B11" s="47"/>
      <c r="C11" s="47"/>
      <c r="E11" s="47">
        <v>1361007</v>
      </c>
      <c r="F11" s="48">
        <v>4341.72</v>
      </c>
      <c r="G11" s="59">
        <v>235000</v>
      </c>
      <c r="I11" s="47"/>
      <c r="J11" s="47">
        <v>0</v>
      </c>
      <c r="K11" s="62"/>
      <c r="Q11" s="14"/>
    </row>
    <row r="12" spans="1:17" ht="15.75" thickTop="1" thickBot="1">
      <c r="A12" s="47"/>
      <c r="B12" s="47"/>
      <c r="C12" s="54"/>
      <c r="E12" s="47">
        <v>1362003</v>
      </c>
      <c r="F12" s="48">
        <v>0</v>
      </c>
      <c r="G12" s="59">
        <v>0</v>
      </c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-228280.61</v>
      </c>
      <c r="I24" s="47"/>
      <c r="J24" s="50"/>
      <c r="K24" s="57">
        <f>SUM(J9:J10)-SUM(K9:K10)</f>
        <v>-985890.03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6F7A7D-829C-42CF-9BE2-20E255C6D4AB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55306d8f-6ac8-4d4b-898a-9b8a7bc1d11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ec51211-4e70-446f-ac4c-34342dd19df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7F030B0-1394-4288-80DF-ECC63539B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2026-06-08T12:26:58Z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