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https://mpeam.sharepoint.com/sites/DOF/Shared Documents/General/DOF/ANO 2026/TRANSPARÊNCIA/3 - DESPESA POR AÇÃO/"/>
    </mc:Choice>
  </mc:AlternateContent>
  <xr:revisionPtr revIDLastSave="440" documentId="8_{B1279C9D-E4D2-49D1-ACD4-BB028F59CCC1}" xr6:coauthVersionLast="47" xr6:coauthVersionMax="47" xr10:uidLastSave="{8E90F417-99D4-49C8-9805-60B8121C28B7}"/>
  <bookViews>
    <workbookView xWindow="-120" yWindow="-120" windowWidth="29040" windowHeight="15720" tabRatio="778" xr2:uid="{12298516-5848-4B4D-AE82-D0CD7274631F}"/>
  </bookViews>
  <sheets>
    <sheet name="Planilha1" sheetId="1" r:id="rId1"/>
  </sheets>
  <definedNames>
    <definedName name="_xlnm._FilterDatabase" localSheetId="0" hidden="1">Planilha1!$A$1:$A$161</definedName>
    <definedName name="_xlnm.Print_Area" localSheetId="0">Planilha1!$A$1:$E$161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6" i="1" l="1"/>
  <c r="E34" i="1"/>
  <c r="E20" i="1"/>
  <c r="E19" i="1" s="1"/>
  <c r="B30" i="1"/>
  <c r="C30" i="1"/>
  <c r="B20" i="1"/>
  <c r="B19" i="1" s="1"/>
  <c r="C20" i="1"/>
  <c r="C19" i="1" s="1"/>
  <c r="B7" i="1"/>
  <c r="C7" i="1"/>
  <c r="D7" i="1"/>
  <c r="E7" i="1"/>
  <c r="B11" i="1"/>
  <c r="C11" i="1"/>
  <c r="D11" i="1"/>
  <c r="E11" i="1"/>
  <c r="B15" i="1"/>
  <c r="C15" i="1"/>
  <c r="D15" i="1"/>
  <c r="E15" i="1"/>
  <c r="D20" i="1"/>
  <c r="D19" i="1" s="1"/>
  <c r="B25" i="1"/>
  <c r="B24" i="1" s="1"/>
  <c r="C25" i="1"/>
  <c r="C24" i="1" s="1"/>
  <c r="D25" i="1"/>
  <c r="D24" i="1" s="1"/>
  <c r="E25" i="1"/>
  <c r="E24" i="1" s="1"/>
  <c r="D30" i="1"/>
  <c r="E30" i="1"/>
  <c r="B34" i="1"/>
  <c r="C34" i="1"/>
  <c r="D34" i="1"/>
  <c r="B38" i="1"/>
  <c r="C38" i="1"/>
  <c r="D38" i="1"/>
  <c r="E38" i="1"/>
  <c r="B42" i="1"/>
  <c r="C42" i="1"/>
  <c r="D42" i="1"/>
  <c r="E42" i="1"/>
  <c r="B46" i="1"/>
  <c r="C46" i="1"/>
  <c r="D46" i="1"/>
  <c r="E46" i="1"/>
  <c r="B50" i="1"/>
  <c r="C50" i="1"/>
  <c r="D50" i="1"/>
  <c r="E50" i="1"/>
  <c r="B54" i="1"/>
  <c r="C54" i="1"/>
  <c r="D54" i="1"/>
  <c r="E54" i="1"/>
  <c r="B58" i="1"/>
  <c r="C58" i="1"/>
  <c r="D58" i="1"/>
  <c r="E58" i="1"/>
  <c r="B62" i="1"/>
  <c r="C62" i="1"/>
  <c r="D62" i="1"/>
  <c r="E62" i="1"/>
  <c r="B66" i="1"/>
  <c r="C66" i="1"/>
  <c r="D66" i="1"/>
  <c r="E66" i="1"/>
  <c r="B70" i="1"/>
  <c r="C70" i="1"/>
  <c r="D70" i="1"/>
  <c r="E70" i="1"/>
  <c r="B74" i="1"/>
  <c r="C74" i="1"/>
  <c r="D74" i="1"/>
  <c r="E74" i="1"/>
  <c r="B78" i="1"/>
  <c r="C78" i="1"/>
  <c r="D78" i="1"/>
  <c r="E78" i="1"/>
  <c r="B82" i="1"/>
  <c r="C82" i="1"/>
  <c r="D82" i="1"/>
  <c r="E82" i="1"/>
  <c r="B86" i="1"/>
  <c r="C86" i="1"/>
  <c r="D86" i="1"/>
  <c r="E86" i="1"/>
  <c r="B157" i="1"/>
  <c r="E124" i="1"/>
  <c r="C124" i="1"/>
  <c r="C104" i="1"/>
  <c r="B104" i="1"/>
  <c r="E130" i="1"/>
  <c r="D130" i="1"/>
  <c r="C130" i="1"/>
  <c r="B130" i="1"/>
  <c r="B112" i="1"/>
  <c r="E157" i="1"/>
  <c r="D157" i="1"/>
  <c r="C157" i="1"/>
  <c r="D138" i="1"/>
  <c r="E104" i="1"/>
  <c r="D104" i="1"/>
  <c r="B100" i="1"/>
  <c r="B138" i="1"/>
  <c r="C116" i="1"/>
  <c r="E138" i="1"/>
  <c r="B134" i="1"/>
  <c r="E112" i="1"/>
  <c r="D112" i="1"/>
  <c r="C112" i="1"/>
  <c r="E100" i="1"/>
  <c r="D100" i="1"/>
  <c r="C100" i="1"/>
  <c r="C134" i="1"/>
  <c r="D134" i="1"/>
  <c r="E134" i="1"/>
  <c r="C138" i="1"/>
  <c r="C120" i="1"/>
  <c r="D116" i="1"/>
  <c r="B108" i="1"/>
  <c r="C108" i="1"/>
  <c r="D108" i="1"/>
  <c r="E108" i="1"/>
  <c r="B116" i="1"/>
  <c r="B120" i="1"/>
  <c r="D120" i="1"/>
  <c r="E120" i="1"/>
  <c r="B124" i="1"/>
  <c r="D124" i="1"/>
  <c r="A145" i="1"/>
  <c r="A159" i="1"/>
  <c r="B6" i="1" l="1"/>
  <c r="C143" i="1"/>
  <c r="D143" i="1"/>
  <c r="E143" i="1"/>
  <c r="B143" i="1"/>
  <c r="C29" i="1"/>
  <c r="E91" i="1"/>
  <c r="E29" i="1"/>
  <c r="D29" i="1"/>
  <c r="B29" i="1"/>
  <c r="D91" i="1"/>
  <c r="C91" i="1"/>
  <c r="D6" i="1"/>
  <c r="E6" i="1"/>
  <c r="C6" i="1"/>
  <c r="B91" i="1"/>
</calcChain>
</file>

<file path=xl/sharedStrings.xml><?xml version="1.0" encoding="utf-8"?>
<sst xmlns="http://schemas.openxmlformats.org/spreadsheetml/2006/main" count="159" uniqueCount="48">
  <si>
    <t>DESPESA POR  AÇÃO ORÇAMENTÁRIA – PGJ/AM</t>
  </si>
  <si>
    <t>Descrição da ação</t>
  </si>
  <si>
    <t>Autorizado</t>
  </si>
  <si>
    <t>Empenhados</t>
  </si>
  <si>
    <t>Liquidados</t>
  </si>
  <si>
    <t>Pagos</t>
  </si>
  <si>
    <t>ATIVIDADES</t>
  </si>
  <si>
    <t>2536.0001 Aparelhamento de Unidades Administrativas e Operacionais</t>
  </si>
  <si>
    <t>2483.0001 Planejamento Estratégico e  Desenvolvimento Institucional</t>
  </si>
  <si>
    <t>2001.0001 Administração da Unidade</t>
  </si>
  <si>
    <t>2003.0001 Remuneração de Pessoal Ativo do Estado e Encargos Sociais</t>
  </si>
  <si>
    <t>2087.0001 Administração de Serviços de Energia Elétrica, Água e Esgoto e Telefonia</t>
  </si>
  <si>
    <t>2484.0001 Capacitação de Membros e  Servidores do Ministério Público</t>
  </si>
  <si>
    <t>2469.0001 Amparo e Valorização aos Membros e Servidores do Ministério Público</t>
  </si>
  <si>
    <t>2545.0001 Fortalecimento da Segurança para Atuação Institucional</t>
  </si>
  <si>
    <t>2547.0001 Promoção de Eventos e Iniciativas Técnico-Acadêmicas</t>
  </si>
  <si>
    <t>2585.0001 Fortalecimento da Atuação Institucional e da Participação Social nas Funções do MP</t>
  </si>
  <si>
    <t>2537.0001 Amparo e Proteção a Vítimas e Testemunhas Ameaçadas no Amazonas</t>
  </si>
  <si>
    <t>PROJETOS</t>
  </si>
  <si>
    <t>1209.0005 Construção de Unidades Administrativas e Operacionais</t>
  </si>
  <si>
    <t>1310.0011 Ampliação do Quadro Funcional da PGJ</t>
  </si>
  <si>
    <t>1557.0001 Fortalecimentos das Promotorias de Justiça do Interior</t>
  </si>
  <si>
    <t>1208.0011 Reforma e Ampliação de Unidades Administrativas e Operacionais</t>
  </si>
  <si>
    <t>0001.0001 Encargos com pessoal inativo e pensionistas</t>
  </si>
  <si>
    <t>0023.0001 Cumprimento de Sentenças Judiciais Transitadas em Julgado</t>
  </si>
  <si>
    <t>T O T A L</t>
  </si>
  <si>
    <t>DESPESA POR  AÇÃO ORÇAMENTÁRIA – FAMP/AM</t>
  </si>
  <si>
    <t>2469.0001 Amparo e Valorização aos membros e  Servidores do Ministério Público</t>
  </si>
  <si>
    <t>1209.0011 Construção de Unidades Administrativas e Operacionais</t>
  </si>
  <si>
    <t>1310.0001 Ampliação do Quadro Funcional da PGJ</t>
  </si>
  <si>
    <t>DESPESA POR  AÇÃO ORÇAMENTÁRIA – PROVITA/AM</t>
  </si>
  <si>
    <t>2537.0001 Amparo e Proteção às Vítimas e Testemunhas Ameaçadas do Amazonas</t>
  </si>
  <si>
    <t>Despesa de Pessoal</t>
  </si>
  <si>
    <t>Despesa de Custeio</t>
  </si>
  <si>
    <t>Despesa de Investimento</t>
  </si>
  <si>
    <t>FUNDAMENTO LEGAL: Lei complementar 101/2000 art. 48, II, Lei 12.527/2011 art. 7º, VII, “a” e art. 8, § 1°, III e V; Lei nº 4.320/64, arts. 12 e 13; Resolução CNMP nº 86/2012, art. 5º, inciso
I, alínea “c”; Resolução CNMP nº 74/2011, anexo I, item III; Portaria Interministerial STN/SOF nº
163/2001 e posteriores alterações.</t>
  </si>
  <si>
    <t>Fonte: Relatório de Demonstrativo de Execução orçamentária sistema AFI (REL_EXEORC)(SEFAZ-AM). DOF/MPAM.</t>
  </si>
  <si>
    <t>2516.0001 Manutenção de Gestão da Fundação Amazonprev</t>
  </si>
  <si>
    <t>PROGRAMA DE APOIO ADMINISTRATIVO</t>
  </si>
  <si>
    <t>PREVIDÊNCIA DE INATIVOS E PENSIONISTAS DO ESTADO</t>
  </si>
  <si>
    <t>OPERAÇÕES ESPECIAIS: CUMPRIMENTO DE SENTENÇAS JUDICIAIS</t>
  </si>
  <si>
    <t>DESENVOLVIMENTO E GARANTIA DA ATUAÇÃO INSTITUCIONAL</t>
  </si>
  <si>
    <t>2588.0001 Fortalecimento e Ampliação da Atuação Institucional Integrada no Combate ao Crime e às Organizações Criminosas</t>
  </si>
  <si>
    <t>2802.0001 Desenvolvimento da Política Institucional de Inovação no MPAM</t>
  </si>
  <si>
    <t xml:space="preserve"> </t>
  </si>
  <si>
    <t>2835.0001 Integridade e Compliance no MPAM</t>
  </si>
  <si>
    <t>ABRIL/2026</t>
  </si>
  <si>
    <t>Data da última atualização: 06/05/2026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</si>
</sst>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R$-416]\ #,##0.00;[Red]\-[$R$-416]\ #,##0.00"/>
  </numFmts>
  <fonts count="28">
    <font>
      <sz val="11"/>
      <color indexed="8"/>
      <name val="Liberation Sans1"/>
      <family val="2"/>
    </font>
    <font>
      <b/>
      <sz val="10"/>
      <color indexed="8"/>
      <name val="Liberation Sans1"/>
      <family val="2"/>
    </font>
    <font>
      <sz val="10"/>
      <color indexed="9"/>
      <name val="Liberation Sans1"/>
      <family val="2"/>
    </font>
    <font>
      <sz val="10"/>
      <color indexed="10"/>
      <name val="Liberation Sans1"/>
      <family val="2"/>
    </font>
    <font>
      <b/>
      <sz val="10"/>
      <color indexed="9"/>
      <name val="Liberation Sans1"/>
      <family val="2"/>
    </font>
    <font>
      <i/>
      <sz val="10"/>
      <color indexed="23"/>
      <name val="Liberation Sans1"/>
      <family val="2"/>
    </font>
    <font>
      <sz val="10"/>
      <color indexed="17"/>
      <name val="Liberation Sans1"/>
      <family val="2"/>
    </font>
    <font>
      <b/>
      <i/>
      <sz val="16"/>
      <color indexed="8"/>
      <name val="Liberation Sans1"/>
      <family val="2"/>
    </font>
    <font>
      <b/>
      <sz val="24"/>
      <color indexed="8"/>
      <name val="Liberation Sans1"/>
      <family val="2"/>
    </font>
    <font>
      <sz val="18"/>
      <color indexed="8"/>
      <name val="Liberation Sans1"/>
      <family val="2"/>
    </font>
    <font>
      <sz val="12"/>
      <color indexed="8"/>
      <name val="Liberation Sans1"/>
      <family val="2"/>
    </font>
    <font>
      <u/>
      <sz val="10"/>
      <color indexed="12"/>
      <name val="Liberation Sans1"/>
      <family val="2"/>
    </font>
    <font>
      <sz val="10"/>
      <color indexed="60"/>
      <name val="Liberation Sans1"/>
      <family val="2"/>
    </font>
    <font>
      <sz val="10"/>
      <color indexed="63"/>
      <name val="Liberation Sans1"/>
      <family val="2"/>
    </font>
    <font>
      <b/>
      <i/>
      <u/>
      <sz val="11"/>
      <color indexed="8"/>
      <name val="Liberation Sans1"/>
      <family val="2"/>
    </font>
    <font>
      <b/>
      <sz val="11"/>
      <color indexed="8"/>
      <name val="Arial1"/>
    </font>
    <font>
      <b/>
      <sz val="14"/>
      <color indexed="10"/>
      <name val="Arial1"/>
    </font>
    <font>
      <b/>
      <sz val="16"/>
      <color indexed="8"/>
      <name val="Arial1"/>
    </font>
    <font>
      <b/>
      <sz val="12"/>
      <color indexed="9"/>
      <name val="Arial1"/>
    </font>
    <font>
      <b/>
      <sz val="12"/>
      <color indexed="8"/>
      <name val="Arial1"/>
    </font>
    <font>
      <b/>
      <sz val="10"/>
      <color indexed="8"/>
      <name val="Arial1"/>
    </font>
    <font>
      <sz val="11"/>
      <color indexed="22"/>
      <name val="Arial1"/>
    </font>
    <font>
      <sz val="12"/>
      <color indexed="8"/>
      <name val="Arial1"/>
    </font>
    <font>
      <sz val="11"/>
      <color indexed="8"/>
      <name val="Arial1"/>
    </font>
    <font>
      <sz val="11"/>
      <color indexed="8"/>
      <name val="Liberation Sans1"/>
      <family val="2"/>
    </font>
    <font>
      <b/>
      <sz val="11"/>
      <color indexed="8"/>
      <name val="Liberation Sans1"/>
      <family val="2"/>
    </font>
    <font>
      <sz val="10"/>
      <color indexed="8"/>
      <name val="Arial"/>
      <family val="2"/>
    </font>
    <font>
      <b/>
      <sz val="14"/>
      <color indexed="8"/>
      <name val="Arial1"/>
    </font>
  </fonts>
  <fills count="11">
    <fill>
      <patternFill patternType="none"/>
    </fill>
    <fill>
      <patternFill patternType="gray125"/>
    </fill>
    <fill>
      <patternFill patternType="solid">
        <fgColor indexed="8"/>
        <bgColor indexed="58"/>
      </patternFill>
    </fill>
    <fill>
      <patternFill patternType="solid">
        <fgColor indexed="23"/>
        <bgColor indexed="55"/>
      </patternFill>
    </fill>
    <fill>
      <patternFill patternType="solid">
        <fgColor indexed="22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0"/>
        <bgColor indexed="60"/>
      </patternFill>
    </fill>
    <fill>
      <patternFill patternType="solid">
        <fgColor indexed="42"/>
        <bgColor indexed="27"/>
      </patternFill>
    </fill>
    <fill>
      <patternFill patternType="solid">
        <fgColor indexed="26"/>
        <bgColor indexed="9"/>
      </patternFill>
    </fill>
    <fill>
      <patternFill patternType="solid">
        <fgColor indexed="16"/>
        <bgColor indexed="37"/>
      </patternFill>
    </fill>
    <fill>
      <patternFill patternType="solid">
        <fgColor indexed="9"/>
        <bgColor indexed="26"/>
      </patternFill>
    </fill>
  </fills>
  <borders count="1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n">
        <color theme="0" tint="-0.249977111117893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theme="0" tint="-0.249977111117893"/>
      </right>
      <top style="thin">
        <color theme="0" tint="-0.249977111117893"/>
      </top>
      <bottom style="thin">
        <color indexed="22"/>
      </bottom>
      <diagonal/>
    </border>
    <border>
      <left style="thin">
        <color indexed="22"/>
      </left>
      <right style="thin">
        <color theme="0" tint="-0.249977111117893"/>
      </right>
      <top/>
      <bottom/>
      <diagonal/>
    </border>
    <border>
      <left/>
      <right style="thin">
        <color theme="0" tint="-0.249977111117893"/>
      </right>
      <top style="thin">
        <color indexed="22"/>
      </top>
      <bottom/>
      <diagonal/>
    </border>
    <border>
      <left/>
      <right style="thin">
        <color theme="0" tint="-0.249977111117893"/>
      </right>
      <top/>
      <bottom/>
      <diagonal/>
    </border>
    <border>
      <left style="thin">
        <color indexed="22"/>
      </left>
      <right style="thin">
        <color theme="0" tint="-0.249977111117893"/>
      </right>
      <top style="thin">
        <color indexed="22"/>
      </top>
      <bottom/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2"/>
      </right>
      <top/>
      <bottom/>
      <diagonal/>
    </border>
    <border>
      <left style="thin">
        <color theme="2"/>
      </left>
      <right/>
      <top/>
      <bottom/>
      <diagonal/>
    </border>
  </borders>
  <cellStyleXfs count="24">
    <xf numFmtId="0" fontId="0" fillId="0" borderId="0"/>
    <xf numFmtId="0" fontId="1" fillId="0" borderId="0" applyNumberFormat="0" applyBorder="0" applyProtection="0"/>
    <xf numFmtId="0" fontId="2" fillId="2" borderId="0" applyNumberFormat="0" applyBorder="0" applyProtection="0"/>
    <xf numFmtId="0" fontId="2" fillId="3" borderId="0" applyNumberFormat="0" applyBorder="0" applyProtection="0"/>
    <xf numFmtId="0" fontId="1" fillId="4" borderId="0" applyNumberFormat="0" applyBorder="0" applyProtection="0"/>
    <xf numFmtId="0" fontId="3" fillId="5" borderId="0" applyNumberFormat="0" applyBorder="0" applyProtection="0"/>
    <xf numFmtId="0" fontId="4" fillId="6" borderId="0" applyNumberFormat="0" applyBorder="0" applyProtection="0"/>
    <xf numFmtId="0" fontId="5" fillId="0" borderId="0" applyNumberFormat="0" applyBorder="0" applyProtection="0"/>
    <xf numFmtId="0" fontId="6" fillId="7" borderId="0" applyNumberFormat="0" applyBorder="0" applyProtection="0"/>
    <xf numFmtId="0" fontId="24" fillId="0" borderId="0" applyNumberFormat="0" applyFill="0" applyBorder="0" applyAlignment="0" applyProtection="0"/>
    <xf numFmtId="0" fontId="7" fillId="0" borderId="0" applyNumberFormat="0" applyBorder="0" applyProtection="0">
      <alignment horizontal="center"/>
    </xf>
    <xf numFmtId="0" fontId="8" fillId="0" borderId="0" applyNumberFormat="0" applyBorder="0" applyProtection="0"/>
    <xf numFmtId="0" fontId="9" fillId="0" borderId="0" applyNumberFormat="0" applyBorder="0" applyProtection="0"/>
    <xf numFmtId="0" fontId="10" fillId="0" borderId="0" applyNumberFormat="0" applyBorder="0" applyProtection="0"/>
    <xf numFmtId="0" fontId="7" fillId="0" borderId="0" applyNumberFormat="0" applyBorder="0" applyProtection="0">
      <alignment horizontal="center" textRotation="90"/>
    </xf>
    <xf numFmtId="0" fontId="11" fillId="0" borderId="0" applyNumberFormat="0" applyBorder="0" applyProtection="0"/>
    <xf numFmtId="0" fontId="12" fillId="8" borderId="0" applyNumberFormat="0" applyBorder="0" applyProtection="0"/>
    <xf numFmtId="0" fontId="26" fillId="0" borderId="0">
      <alignment vertical="top"/>
    </xf>
    <xf numFmtId="0" fontId="13" fillId="8" borderId="1" applyNumberFormat="0" applyProtection="0"/>
    <xf numFmtId="0" fontId="14" fillId="0" borderId="0" applyNumberFormat="0" applyBorder="0" applyProtection="0"/>
    <xf numFmtId="164" fontId="14" fillId="0" borderId="0" applyBorder="0" applyProtection="0"/>
    <xf numFmtId="0" fontId="24" fillId="0" borderId="0" applyNumberFormat="0" applyBorder="0" applyProtection="0"/>
    <xf numFmtId="0" fontId="24" fillId="0" borderId="0" applyNumberFormat="0" applyBorder="0" applyProtection="0"/>
    <xf numFmtId="0" fontId="3" fillId="0" borderId="0" applyNumberFormat="0" applyBorder="0" applyProtection="0"/>
  </cellStyleXfs>
  <cellXfs count="50">
    <xf numFmtId="0" fontId="0" fillId="0" borderId="0" xfId="0"/>
    <xf numFmtId="0" fontId="18" fillId="9" borderId="2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/>
    </xf>
    <xf numFmtId="0" fontId="19" fillId="10" borderId="2" xfId="0" applyFont="1" applyFill="1" applyBorder="1" applyAlignment="1">
      <alignment horizontal="left" vertical="center" wrapText="1"/>
    </xf>
    <xf numFmtId="4" fontId="20" fillId="10" borderId="2" xfId="0" applyNumberFormat="1" applyFont="1" applyFill="1" applyBorder="1" applyAlignment="1">
      <alignment horizontal="right" vertical="center" wrapText="1"/>
    </xf>
    <xf numFmtId="0" fontId="21" fillId="0" borderId="0" xfId="0" applyFont="1" applyAlignment="1">
      <alignment horizontal="center"/>
    </xf>
    <xf numFmtId="4" fontId="15" fillId="0" borderId="2" xfId="0" applyNumberFormat="1" applyFont="1" applyBorder="1" applyAlignment="1">
      <alignment horizontal="right" vertical="center" wrapText="1"/>
    </xf>
    <xf numFmtId="4" fontId="20" fillId="0" borderId="2" xfId="0" applyNumberFormat="1" applyFont="1" applyBorder="1" applyAlignment="1">
      <alignment horizontal="right" vertical="center" wrapText="1"/>
    </xf>
    <xf numFmtId="0" fontId="23" fillId="0" borderId="0" xfId="0" applyFont="1"/>
    <xf numFmtId="4" fontId="0" fillId="0" borderId="0" xfId="0" applyNumberFormat="1"/>
    <xf numFmtId="0" fontId="17" fillId="10" borderId="0" xfId="0" applyFont="1" applyFill="1" applyAlignment="1">
      <alignment horizontal="left"/>
    </xf>
    <xf numFmtId="4" fontId="15" fillId="0" borderId="3" xfId="0" applyNumberFormat="1" applyFont="1" applyBorder="1" applyAlignment="1">
      <alignment horizontal="right" vertical="center" wrapText="1"/>
    </xf>
    <xf numFmtId="4" fontId="23" fillId="0" borderId="3" xfId="0" applyNumberFormat="1" applyFont="1" applyBorder="1" applyAlignment="1">
      <alignment horizontal="right" vertical="center" wrapText="1"/>
    </xf>
    <xf numFmtId="0" fontId="23" fillId="0" borderId="0" xfId="0" applyFont="1" applyAlignment="1">
      <alignment wrapText="1"/>
    </xf>
    <xf numFmtId="4" fontId="15" fillId="0" borderId="0" xfId="0" applyNumberFormat="1" applyFont="1" applyAlignment="1">
      <alignment horizontal="center" vertical="center" wrapText="1"/>
    </xf>
    <xf numFmtId="4" fontId="18" fillId="9" borderId="2" xfId="0" applyNumberFormat="1" applyFont="1" applyFill="1" applyBorder="1" applyAlignment="1">
      <alignment horizontal="center" vertical="center" wrapText="1"/>
    </xf>
    <xf numFmtId="4" fontId="18" fillId="9" borderId="2" xfId="0" applyNumberFormat="1" applyFont="1" applyFill="1" applyBorder="1" applyAlignment="1">
      <alignment horizontal="center" vertical="center"/>
    </xf>
    <xf numFmtId="4" fontId="23" fillId="0" borderId="0" xfId="0" applyNumberFormat="1" applyFont="1"/>
    <xf numFmtId="0" fontId="22" fillId="0" borderId="2" xfId="0" applyFont="1" applyBorder="1" applyAlignment="1">
      <alignment horizontal="left" vertical="center" wrapText="1" indent="6"/>
    </xf>
    <xf numFmtId="4" fontId="23" fillId="0" borderId="2" xfId="0" applyNumberFormat="1" applyFont="1" applyBorder="1" applyAlignment="1">
      <alignment horizontal="right" vertical="center" wrapText="1"/>
    </xf>
    <xf numFmtId="0" fontId="19" fillId="0" borderId="2" xfId="0" applyFont="1" applyBorder="1" applyAlignment="1">
      <alignment horizontal="left" vertical="center" wrapText="1"/>
    </xf>
    <xf numFmtId="0" fontId="22" fillId="0" borderId="2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right" vertical="center"/>
    </xf>
    <xf numFmtId="0" fontId="17" fillId="0" borderId="0" xfId="0" applyFont="1" applyAlignment="1">
      <alignment horizontal="left"/>
    </xf>
    <xf numFmtId="4" fontId="17" fillId="0" borderId="0" xfId="0" applyNumberFormat="1" applyFont="1" applyAlignment="1">
      <alignment horizontal="left"/>
    </xf>
    <xf numFmtId="4" fontId="25" fillId="0" borderId="0" xfId="0" applyNumberFormat="1" applyFont="1"/>
    <xf numFmtId="0" fontId="25" fillId="0" borderId="0" xfId="0" applyFont="1"/>
    <xf numFmtId="3" fontId="19" fillId="0" borderId="2" xfId="0" applyNumberFormat="1" applyFont="1" applyBorder="1" applyAlignment="1">
      <alignment horizontal="left" vertical="center" wrapText="1"/>
    </xf>
    <xf numFmtId="4" fontId="15" fillId="0" borderId="4" xfId="0" applyNumberFormat="1" applyFont="1" applyBorder="1" applyAlignment="1">
      <alignment horizontal="right" vertical="center" wrapText="1"/>
    </xf>
    <xf numFmtId="4" fontId="0" fillId="0" borderId="6" xfId="0" applyNumberFormat="1" applyBorder="1"/>
    <xf numFmtId="4" fontId="23" fillId="0" borderId="7" xfId="0" applyNumberFormat="1" applyFont="1" applyBorder="1" applyAlignment="1">
      <alignment horizontal="right" vertical="center" wrapText="1"/>
    </xf>
    <xf numFmtId="4" fontId="23" fillId="0" borderId="6" xfId="0" applyNumberFormat="1" applyFont="1" applyBorder="1" applyAlignment="1">
      <alignment horizontal="right" vertical="center" wrapText="1"/>
    </xf>
    <xf numFmtId="4" fontId="15" fillId="0" borderId="6" xfId="0" applyNumberFormat="1" applyFont="1" applyBorder="1" applyAlignment="1">
      <alignment horizontal="right" vertical="center" wrapText="1"/>
    </xf>
    <xf numFmtId="4" fontId="23" fillId="0" borderId="8" xfId="0" applyNumberFormat="1" applyFont="1" applyBorder="1" applyAlignment="1">
      <alignment horizontal="right" vertical="center" wrapText="1"/>
    </xf>
    <xf numFmtId="4" fontId="25" fillId="0" borderId="9" xfId="0" applyNumberFormat="1" applyFont="1" applyBorder="1"/>
    <xf numFmtId="4" fontId="25" fillId="0" borderId="10" xfId="0" applyNumberFormat="1" applyFont="1" applyBorder="1"/>
    <xf numFmtId="0" fontId="16" fillId="0" borderId="4" xfId="0" applyFont="1" applyBorder="1" applyAlignment="1">
      <alignment horizontal="right" vertical="center"/>
    </xf>
    <xf numFmtId="0" fontId="22" fillId="0" borderId="5" xfId="0" applyFont="1" applyBorder="1" applyAlignment="1">
      <alignment horizontal="left" vertical="center" wrapText="1" indent="6"/>
    </xf>
    <xf numFmtId="4" fontId="23" fillId="0" borderId="5" xfId="0" applyNumberFormat="1" applyFont="1" applyBorder="1" applyAlignment="1">
      <alignment horizontal="right" vertical="center" wrapText="1"/>
    </xf>
    <xf numFmtId="4" fontId="23" fillId="0" borderId="11" xfId="0" applyNumberFormat="1" applyFont="1" applyBorder="1" applyAlignment="1">
      <alignment horizontal="right" vertical="center" wrapText="1"/>
    </xf>
    <xf numFmtId="3" fontId="22" fillId="0" borderId="12" xfId="0" applyNumberFormat="1" applyFont="1" applyBorder="1" applyAlignment="1">
      <alignment horizontal="left" vertical="center" wrapText="1"/>
    </xf>
    <xf numFmtId="4" fontId="23" fillId="0" borderId="12" xfId="0" applyNumberFormat="1" applyFont="1" applyBorder="1" applyAlignment="1">
      <alignment horizontal="right" vertical="center" wrapText="1"/>
    </xf>
    <xf numFmtId="0" fontId="19" fillId="0" borderId="2" xfId="0" applyFont="1" applyBorder="1" applyAlignment="1">
      <alignment horizontal="left" vertical="center"/>
    </xf>
    <xf numFmtId="4" fontId="19" fillId="0" borderId="2" xfId="0" applyNumberFormat="1" applyFont="1" applyBorder="1" applyAlignment="1">
      <alignment horizontal="right" vertical="center" wrapText="1"/>
    </xf>
    <xf numFmtId="4" fontId="27" fillId="0" borderId="2" xfId="0" applyNumberFormat="1" applyFont="1" applyBorder="1" applyAlignment="1">
      <alignment horizontal="right" vertical="center" wrapText="1"/>
    </xf>
    <xf numFmtId="4" fontId="0" fillId="0" borderId="0" xfId="0" applyNumberFormat="1" applyAlignment="1">
      <alignment vertical="top"/>
    </xf>
    <xf numFmtId="49" fontId="16" fillId="0" borderId="0" xfId="0" applyNumberFormat="1" applyFont="1" applyAlignment="1">
      <alignment horizontal="right" vertical="center"/>
    </xf>
    <xf numFmtId="49" fontId="16" fillId="0" borderId="13" xfId="0" applyNumberFormat="1" applyFont="1" applyBorder="1" applyAlignment="1">
      <alignment horizontal="right" vertical="center"/>
    </xf>
    <xf numFmtId="0" fontId="17" fillId="10" borderId="14" xfId="0" applyFont="1" applyFill="1" applyBorder="1" applyAlignment="1">
      <alignment horizontal="left"/>
    </xf>
    <xf numFmtId="0" fontId="17" fillId="10" borderId="0" xfId="0" applyFont="1" applyFill="1" applyAlignment="1">
      <alignment horizontal="left"/>
    </xf>
  </cellXfs>
  <cellStyles count="24">
    <cellStyle name="Accent" xfId="1" xr:uid="{A3BE3D70-B154-423E-AD5A-85EFDFBD1CE9}"/>
    <cellStyle name="Accent 1" xfId="2" xr:uid="{45B715B7-8893-4C37-90DD-09D8642E9CE6}"/>
    <cellStyle name="Accent 2" xfId="3" xr:uid="{21AFD604-9711-4AD0-B512-C4D24488C611}"/>
    <cellStyle name="Accent 3" xfId="4" xr:uid="{1BC3B771-76C5-4718-B35C-13437D52129F}"/>
    <cellStyle name="Bad" xfId="5" xr:uid="{CF618055-E98B-4BF6-92CD-B65737CEB6BE}"/>
    <cellStyle name="Error" xfId="6" xr:uid="{0F2F7E80-6CA4-41CE-8A78-285D6EAB0E3E}"/>
    <cellStyle name="Footnote" xfId="7" xr:uid="{93DFCE32-C3C7-45A8-A697-7F38B5CCEDCC}"/>
    <cellStyle name="Good" xfId="8" xr:uid="{476EAA4D-6D2C-4987-B565-14958BCB79D3}"/>
    <cellStyle name="Graphics" xfId="9" xr:uid="{BF088EE9-8C48-44F1-B061-AD84852804BB}"/>
    <cellStyle name="Heading" xfId="10" xr:uid="{FDF58768-94FA-43F2-B84C-5CF813D0C54E}"/>
    <cellStyle name="Heading (user)" xfId="11" xr:uid="{CC36993D-279C-4CEB-A776-D8E5E29B5032}"/>
    <cellStyle name="Heading 1" xfId="12" xr:uid="{1851747E-512F-4D76-97DF-D82B63FF7A99}"/>
    <cellStyle name="Heading 2" xfId="13" xr:uid="{3A4227E7-50C9-4B08-9C4A-EEDEEF0E2055}"/>
    <cellStyle name="Heading1" xfId="14" xr:uid="{D5DB6A8E-99E8-42E8-B5E7-2806CFC9BB37}"/>
    <cellStyle name="Hyperlink" xfId="15" xr:uid="{750F217B-EEC4-4043-85F5-069A1DA36BE1}"/>
    <cellStyle name="Neutral" xfId="16" xr:uid="{19BA6B57-BC6C-468F-9D3E-9B3661B7EEDE}"/>
    <cellStyle name="Normal" xfId="0" builtinId="0"/>
    <cellStyle name="Normal 2" xfId="17" xr:uid="{E9E80359-66FF-44C4-9A51-30276546EAEE}"/>
    <cellStyle name="Note" xfId="18" xr:uid="{60AE140F-D603-4E12-B456-187CC671BC53}"/>
    <cellStyle name="Result" xfId="19" xr:uid="{E723CF78-4DA5-4750-AC1F-D2384E9C1E7A}"/>
    <cellStyle name="Result2" xfId="20" xr:uid="{701EAF67-2480-4502-99BE-7AEAC02D70B2}"/>
    <cellStyle name="Status" xfId="21" xr:uid="{A9A8477F-7998-4D07-BA8B-FB4873722AE8}"/>
    <cellStyle name="Text" xfId="22" xr:uid="{84E35B19-AB1A-484C-AC31-909F06E0AAD8}"/>
    <cellStyle name="Warning" xfId="23" xr:uid="{7FFC0538-E035-47E7-916B-21830BB22FD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6486525</xdr:colOff>
      <xdr:row>0</xdr:row>
      <xdr:rowOff>1247775</xdr:rowOff>
    </xdr:to>
    <xdr:pic>
      <xdr:nvPicPr>
        <xdr:cNvPr id="1558" name="Figuras 7">
          <a:extLst>
            <a:ext uri="{FF2B5EF4-FFF2-40B4-BE49-F238E27FC236}">
              <a16:creationId xmlns:a16="http://schemas.microsoft.com/office/drawing/2014/main" id="{E39C174F-E531-9CD3-E132-531FFB2478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486525" cy="12477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4</xdr:col>
      <xdr:colOff>390525</xdr:colOff>
      <xdr:row>0</xdr:row>
      <xdr:rowOff>485775</xdr:rowOff>
    </xdr:from>
    <xdr:to>
      <xdr:col>5</xdr:col>
      <xdr:colOff>0</xdr:colOff>
      <xdr:row>0</xdr:row>
      <xdr:rowOff>1076325</xdr:rowOff>
    </xdr:to>
    <xdr:pic>
      <xdr:nvPicPr>
        <xdr:cNvPr id="1559" name="Figuras 8">
          <a:extLst>
            <a:ext uri="{FF2B5EF4-FFF2-40B4-BE49-F238E27FC236}">
              <a16:creationId xmlns:a16="http://schemas.microsoft.com/office/drawing/2014/main" id="{CE906AB3-7CD6-4A35-B854-61C9CCE0D0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58850" y="485775"/>
          <a:ext cx="1419225" cy="590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CEC25C-7756-4539-B7B3-49490DC84710}">
  <sheetPr>
    <pageSetUpPr fitToPage="1"/>
  </sheetPr>
  <dimension ref="A1:F174"/>
  <sheetViews>
    <sheetView tabSelected="1" topLeftCell="A140" zoomScale="85" zoomScaleNormal="85" zoomScaleSheetLayoutView="70" workbookViewId="0">
      <selection activeCell="E156" sqref="E156"/>
    </sheetView>
  </sheetViews>
  <sheetFormatPr defaultColWidth="14.125" defaultRowHeight="14.25"/>
  <cols>
    <col min="1" max="1" width="96.875" customWidth="1"/>
    <col min="2" max="2" width="26.375" style="9" customWidth="1"/>
    <col min="3" max="3" width="26.125" style="9" customWidth="1"/>
    <col min="4" max="4" width="24.75" style="9" customWidth="1"/>
    <col min="5" max="5" width="23.75" style="9" customWidth="1"/>
    <col min="6" max="6" width="19.125" customWidth="1"/>
    <col min="7" max="7" width="18.5" customWidth="1"/>
  </cols>
  <sheetData>
    <row r="1" spans="1:5" ht="102" customHeight="1">
      <c r="E1" s="14"/>
    </row>
    <row r="2" spans="1:5" ht="27.75" customHeight="1">
      <c r="A2" s="46" t="s">
        <v>46</v>
      </c>
      <c r="B2" s="46"/>
      <c r="C2" s="46"/>
      <c r="D2" s="46"/>
      <c r="E2" s="47"/>
    </row>
    <row r="3" spans="1:5" ht="28.9" customHeight="1">
      <c r="A3" s="48" t="s">
        <v>0</v>
      </c>
      <c r="B3" s="49"/>
      <c r="C3" s="49"/>
      <c r="D3" s="49"/>
      <c r="E3" s="49"/>
    </row>
    <row r="4" spans="1:5" ht="25.5" customHeight="1"/>
    <row r="5" spans="1:5" s="2" customFormat="1" ht="24.2" customHeight="1">
      <c r="A5" s="1" t="s">
        <v>1</v>
      </c>
      <c r="B5" s="15" t="s">
        <v>2</v>
      </c>
      <c r="C5" s="16" t="s">
        <v>3</v>
      </c>
      <c r="D5" s="16" t="s">
        <v>4</v>
      </c>
      <c r="E5" s="16" t="s">
        <v>5</v>
      </c>
    </row>
    <row r="6" spans="1:5" s="5" customFormat="1" ht="25.5" customHeight="1">
      <c r="A6" s="20" t="s">
        <v>38</v>
      </c>
      <c r="B6" s="44">
        <f>SUM(B7,B11,B15)</f>
        <v>405219758.69</v>
      </c>
      <c r="C6" s="44">
        <f>SUM(C7,C11,C15)</f>
        <v>148714981.09999999</v>
      </c>
      <c r="D6" s="44">
        <f>SUM(D7,D11,D15)</f>
        <v>139954609.71000001</v>
      </c>
      <c r="E6" s="44">
        <f>SUM(E7,E11,E15)</f>
        <v>130577365.35000001</v>
      </c>
    </row>
    <row r="7" spans="1:5" ht="25.5" customHeight="1">
      <c r="A7" s="20" t="s">
        <v>9</v>
      </c>
      <c r="B7" s="6">
        <f>SUM(B8:B10)</f>
        <v>42616758.689999998</v>
      </c>
      <c r="C7" s="6">
        <f>SUM(C8:C10)</f>
        <v>18196984.34</v>
      </c>
      <c r="D7" s="6">
        <f>SUM(D8:D10)</f>
        <v>10214296.449999999</v>
      </c>
      <c r="E7" s="6">
        <f>SUM(E8:E10)</f>
        <v>10160579.65</v>
      </c>
    </row>
    <row r="8" spans="1:5" ht="25.5" customHeight="1">
      <c r="A8" s="18" t="s">
        <v>32</v>
      </c>
      <c r="B8" s="19">
        <v>0</v>
      </c>
      <c r="C8" s="19">
        <v>0</v>
      </c>
      <c r="D8" s="19">
        <v>0</v>
      </c>
      <c r="E8" s="19">
        <v>0</v>
      </c>
    </row>
    <row r="9" spans="1:5" ht="25.5" customHeight="1">
      <c r="A9" s="18" t="s">
        <v>33</v>
      </c>
      <c r="B9" s="19">
        <v>42616758.689999998</v>
      </c>
      <c r="C9" s="19">
        <v>18196984.34</v>
      </c>
      <c r="D9" s="19">
        <v>10214296.449999999</v>
      </c>
      <c r="E9" s="31">
        <v>10160579.65</v>
      </c>
    </row>
    <row r="10" spans="1:5" ht="25.5" customHeight="1">
      <c r="A10" s="18" t="s">
        <v>34</v>
      </c>
      <c r="B10" s="12">
        <v>0</v>
      </c>
      <c r="C10" s="12">
        <v>0</v>
      </c>
      <c r="D10" s="12">
        <v>0</v>
      </c>
      <c r="E10" s="33">
        <v>0</v>
      </c>
    </row>
    <row r="11" spans="1:5" ht="25.5" customHeight="1">
      <c r="A11" s="20" t="s">
        <v>10</v>
      </c>
      <c r="B11" s="6">
        <f>SUM(B12:B14)</f>
        <v>359903000</v>
      </c>
      <c r="C11" s="6">
        <f>SUM(C12:C14)</f>
        <v>129438692.83</v>
      </c>
      <c r="D11" s="6">
        <f>SUM(D12:D14)</f>
        <v>129100026.15000001</v>
      </c>
      <c r="E11" s="6">
        <f>SUM(E12:E14)</f>
        <v>119776498.59</v>
      </c>
    </row>
    <row r="12" spans="1:5" ht="25.5" customHeight="1">
      <c r="A12" s="18" t="s">
        <v>32</v>
      </c>
      <c r="B12" s="19">
        <v>354352000</v>
      </c>
      <c r="C12" s="19">
        <v>127165953.3</v>
      </c>
      <c r="D12" s="19">
        <v>126827286.62</v>
      </c>
      <c r="E12" s="31">
        <v>117503759.06</v>
      </c>
    </row>
    <row r="13" spans="1:5" ht="25.5" customHeight="1">
      <c r="A13" s="18" t="s">
        <v>33</v>
      </c>
      <c r="B13" s="19">
        <v>5551000</v>
      </c>
      <c r="C13" s="19">
        <v>2272739.5299999998</v>
      </c>
      <c r="D13" s="19">
        <v>2272739.5299999998</v>
      </c>
      <c r="E13" s="31">
        <v>2272739.5299999998</v>
      </c>
    </row>
    <row r="14" spans="1:5" ht="25.5" customHeight="1">
      <c r="A14" s="18" t="s">
        <v>34</v>
      </c>
      <c r="B14" s="19">
        <v>0</v>
      </c>
      <c r="C14" s="19">
        <v>0</v>
      </c>
      <c r="D14" s="19">
        <v>0</v>
      </c>
      <c r="E14" s="31">
        <v>0</v>
      </c>
    </row>
    <row r="15" spans="1:5" ht="25.5" customHeight="1">
      <c r="A15" s="20" t="s">
        <v>11</v>
      </c>
      <c r="B15" s="6">
        <f>SUM(B16:B18)</f>
        <v>2700000</v>
      </c>
      <c r="C15" s="6">
        <f>SUM(C17:C18)</f>
        <v>1079303.93</v>
      </c>
      <c r="D15" s="6">
        <f>SUM(D16:D18)</f>
        <v>640287.11</v>
      </c>
      <c r="E15" s="6">
        <f>SUM(E16:E18)</f>
        <v>640287.11</v>
      </c>
    </row>
    <row r="16" spans="1:5" ht="25.5" customHeight="1">
      <c r="A16" s="18" t="s">
        <v>32</v>
      </c>
      <c r="B16" s="19">
        <v>0</v>
      </c>
      <c r="C16" s="9">
        <v>0</v>
      </c>
      <c r="D16" s="19">
        <v>0</v>
      </c>
      <c r="E16" s="19">
        <v>0</v>
      </c>
    </row>
    <row r="17" spans="1:5" ht="25.5" customHeight="1">
      <c r="A17" s="18" t="s">
        <v>33</v>
      </c>
      <c r="B17" s="19">
        <v>2700000</v>
      </c>
      <c r="C17" s="19">
        <v>1079303.93</v>
      </c>
      <c r="D17" s="19">
        <v>640287.11</v>
      </c>
      <c r="E17" s="31">
        <v>640287.11</v>
      </c>
    </row>
    <row r="18" spans="1:5" ht="25.5" customHeight="1">
      <c r="A18" s="18" t="s">
        <v>34</v>
      </c>
      <c r="B18" s="19">
        <v>0</v>
      </c>
      <c r="C18" s="19">
        <v>0</v>
      </c>
      <c r="D18" s="19">
        <v>0</v>
      </c>
      <c r="E18" s="19">
        <v>0</v>
      </c>
    </row>
    <row r="19" spans="1:5" ht="25.5" customHeight="1">
      <c r="A19" s="20" t="s">
        <v>39</v>
      </c>
      <c r="B19" s="43">
        <f t="shared" ref="B19:C19" si="0">SUM(B20)</f>
        <v>34753000</v>
      </c>
      <c r="C19" s="43">
        <f t="shared" si="0"/>
        <v>5029564.96</v>
      </c>
      <c r="D19" s="43">
        <f>SUM(D20)</f>
        <v>5029564.96</v>
      </c>
      <c r="E19" s="43">
        <f>SUM(E20)</f>
        <v>5029564.96</v>
      </c>
    </row>
    <row r="20" spans="1:5" ht="25.5" customHeight="1">
      <c r="A20" s="20" t="s">
        <v>23</v>
      </c>
      <c r="B20" s="6">
        <f t="shared" ref="B20:C20" si="1">SUM(B21:B23)</f>
        <v>34753000</v>
      </c>
      <c r="C20" s="6">
        <f t="shared" si="1"/>
        <v>5029564.96</v>
      </c>
      <c r="D20" s="6">
        <f>SUM(D21:D23)</f>
        <v>5029564.96</v>
      </c>
      <c r="E20" s="6">
        <f>SUM(E21:E23)</f>
        <v>5029564.96</v>
      </c>
    </row>
    <row r="21" spans="1:5" ht="25.5" customHeight="1">
      <c r="A21" s="18" t="s">
        <v>32</v>
      </c>
      <c r="B21" s="19">
        <v>31353000</v>
      </c>
      <c r="C21" s="19">
        <v>2436064.46</v>
      </c>
      <c r="D21" s="19">
        <v>2436064.46</v>
      </c>
      <c r="E21" s="19">
        <v>2436064.46</v>
      </c>
    </row>
    <row r="22" spans="1:5" ht="25.5" customHeight="1">
      <c r="A22" s="18" t="s">
        <v>33</v>
      </c>
      <c r="B22" s="19">
        <v>3400000</v>
      </c>
      <c r="C22" s="19">
        <v>2593500.5</v>
      </c>
      <c r="D22" s="19">
        <v>2593500.5</v>
      </c>
      <c r="E22" s="19">
        <v>2593500.5</v>
      </c>
    </row>
    <row r="23" spans="1:5" ht="25.5" customHeight="1">
      <c r="A23" s="18" t="s">
        <v>34</v>
      </c>
      <c r="B23" s="19">
        <v>0</v>
      </c>
      <c r="C23" s="19">
        <v>0</v>
      </c>
      <c r="D23" s="19">
        <v>0</v>
      </c>
      <c r="E23" s="19">
        <v>0</v>
      </c>
    </row>
    <row r="24" spans="1:5" ht="25.5" customHeight="1">
      <c r="A24" s="20" t="s">
        <v>40</v>
      </c>
      <c r="B24" s="6">
        <f>SUM(B25)</f>
        <v>1000000</v>
      </c>
      <c r="C24" s="6">
        <f>SUM(C25)</f>
        <v>0</v>
      </c>
      <c r="D24" s="6">
        <f>SUM(D25)</f>
        <v>0</v>
      </c>
      <c r="E24" s="6">
        <f>SUM(E25)</f>
        <v>0</v>
      </c>
    </row>
    <row r="25" spans="1:5" s="5" customFormat="1" ht="25.5" customHeight="1">
      <c r="A25" s="20" t="s">
        <v>24</v>
      </c>
      <c r="B25" s="6">
        <f>SUM(B26:B28)</f>
        <v>1000000</v>
      </c>
      <c r="C25" s="6">
        <f>SUM(C26:C28)</f>
        <v>0</v>
      </c>
      <c r="D25" s="6">
        <f>SUM(D26:D28)</f>
        <v>0</v>
      </c>
      <c r="E25" s="6">
        <f>SUM(E26:E28)</f>
        <v>0</v>
      </c>
    </row>
    <row r="26" spans="1:5" s="5" customFormat="1" ht="25.5" customHeight="1">
      <c r="A26" s="18" t="s">
        <v>32</v>
      </c>
      <c r="B26" s="19">
        <v>1000000</v>
      </c>
      <c r="C26" s="19">
        <v>0</v>
      </c>
      <c r="D26" s="19">
        <v>0</v>
      </c>
      <c r="E26" s="19">
        <v>0</v>
      </c>
    </row>
    <row r="27" spans="1:5" s="5" customFormat="1" ht="25.5" customHeight="1">
      <c r="A27" s="18" t="s">
        <v>33</v>
      </c>
      <c r="B27" s="19">
        <v>0</v>
      </c>
      <c r="C27" s="19">
        <v>0</v>
      </c>
      <c r="D27" s="19">
        <v>0</v>
      </c>
      <c r="E27" s="19">
        <v>0</v>
      </c>
    </row>
    <row r="28" spans="1:5" s="5" customFormat="1" ht="25.5" customHeight="1">
      <c r="A28" s="18" t="s">
        <v>34</v>
      </c>
      <c r="B28" s="19">
        <v>0</v>
      </c>
      <c r="C28" s="19">
        <v>0</v>
      </c>
      <c r="D28" s="19">
        <v>0</v>
      </c>
      <c r="E28" s="19">
        <v>0</v>
      </c>
    </row>
    <row r="29" spans="1:5" s="5" customFormat="1" ht="25.5" customHeight="1">
      <c r="A29" s="20" t="s">
        <v>41</v>
      </c>
      <c r="B29" s="44">
        <f>SUM(B30,B34,B38,B42,B46,B50,B54,B62,B66,B70,B74,B78,B82)</f>
        <v>114304602.64</v>
      </c>
      <c r="C29" s="44">
        <f>SUM(C30,C34,C38,C42,C46,C50,C54,C62,C66,C70,C74,C78,C82)</f>
        <v>38692769.100000001</v>
      </c>
      <c r="D29" s="44">
        <f>SUM(D30,D34,D38,D42,D46,D50,D54,D62,D66,D70,D74,D78,D82)</f>
        <v>25826569.459999997</v>
      </c>
      <c r="E29" s="44">
        <f>SUM(E30,E34,E38,E42,E46,E50,E54,E62,E66,E70,E74,E78,E82)</f>
        <v>25826569.459999997</v>
      </c>
    </row>
    <row r="30" spans="1:5" ht="25.5" customHeight="1">
      <c r="A30" s="20" t="s">
        <v>22</v>
      </c>
      <c r="B30" s="6">
        <f t="shared" ref="B30:C30" si="2">SUM(B31:B33)</f>
        <v>6836000</v>
      </c>
      <c r="C30" s="6">
        <f t="shared" si="2"/>
        <v>0</v>
      </c>
      <c r="D30" s="6">
        <f>SUM(D31:D33)</f>
        <v>0</v>
      </c>
      <c r="E30" s="6">
        <f>SUM(E31:E33)</f>
        <v>0</v>
      </c>
    </row>
    <row r="31" spans="1:5" ht="25.5" customHeight="1">
      <c r="A31" s="18" t="s">
        <v>32</v>
      </c>
      <c r="B31" s="19">
        <v>0</v>
      </c>
      <c r="C31" s="19">
        <v>0</v>
      </c>
      <c r="D31" s="19">
        <v>0</v>
      </c>
      <c r="E31" s="31">
        <v>0</v>
      </c>
    </row>
    <row r="32" spans="1:5" ht="25.5" customHeight="1">
      <c r="A32" s="18" t="s">
        <v>33</v>
      </c>
      <c r="B32" s="19">
        <v>215000</v>
      </c>
      <c r="C32" s="19">
        <v>0</v>
      </c>
      <c r="D32" s="19">
        <v>0</v>
      </c>
      <c r="E32" s="31">
        <v>0</v>
      </c>
    </row>
    <row r="33" spans="1:5" ht="25.5" customHeight="1">
      <c r="A33" s="18" t="s">
        <v>34</v>
      </c>
      <c r="B33" s="19">
        <v>6621000</v>
      </c>
      <c r="C33" s="19">
        <v>0</v>
      </c>
      <c r="D33" s="19">
        <v>0</v>
      </c>
      <c r="E33" s="31">
        <v>0</v>
      </c>
    </row>
    <row r="34" spans="1:5" ht="25.5" customHeight="1">
      <c r="A34" s="20" t="s">
        <v>19</v>
      </c>
      <c r="B34" s="6">
        <f>SUM(B35:B37)</f>
        <v>18050000</v>
      </c>
      <c r="C34" s="6">
        <f>SUM(C35:C37)</f>
        <v>0</v>
      </c>
      <c r="D34" s="6">
        <f>SUM(D35:D37)</f>
        <v>0</v>
      </c>
      <c r="E34" s="6">
        <f>SUM(E35:E37)</f>
        <v>0</v>
      </c>
    </row>
    <row r="35" spans="1:5" ht="25.5" customHeight="1">
      <c r="A35" s="18" t="s">
        <v>32</v>
      </c>
      <c r="B35" s="19">
        <v>0</v>
      </c>
      <c r="C35" s="19">
        <v>0</v>
      </c>
      <c r="D35" s="19">
        <v>0</v>
      </c>
      <c r="E35" s="31">
        <v>0</v>
      </c>
    </row>
    <row r="36" spans="1:5" ht="25.5" customHeight="1">
      <c r="A36" s="18" t="s">
        <v>33</v>
      </c>
      <c r="B36" s="19">
        <v>0</v>
      </c>
      <c r="C36" s="19">
        <v>0</v>
      </c>
      <c r="D36" s="19">
        <v>0</v>
      </c>
      <c r="E36" s="31">
        <v>0</v>
      </c>
    </row>
    <row r="37" spans="1:5" ht="25.5" customHeight="1">
      <c r="A37" s="18" t="s">
        <v>34</v>
      </c>
      <c r="B37" s="19">
        <v>18050000</v>
      </c>
      <c r="C37" s="19">
        <v>0</v>
      </c>
      <c r="D37" s="19">
        <v>0</v>
      </c>
      <c r="E37" s="31">
        <v>0</v>
      </c>
    </row>
    <row r="38" spans="1:5" ht="25.5" customHeight="1">
      <c r="A38" s="20" t="s">
        <v>20</v>
      </c>
      <c r="B38" s="6">
        <f>SUM(B39:B41)</f>
        <v>10000</v>
      </c>
      <c r="C38" s="6">
        <f>SUM(C39:C41)</f>
        <v>0</v>
      </c>
      <c r="D38" s="6">
        <f>SUM(D39:D41)</f>
        <v>0</v>
      </c>
      <c r="E38" s="6">
        <f>SUM(E39:E41)</f>
        <v>0</v>
      </c>
    </row>
    <row r="39" spans="1:5" ht="25.5" customHeight="1">
      <c r="A39" s="18" t="s">
        <v>32</v>
      </c>
      <c r="B39" s="19">
        <v>0</v>
      </c>
      <c r="C39" s="19">
        <v>0</v>
      </c>
      <c r="D39" s="19">
        <v>0</v>
      </c>
      <c r="E39" s="31">
        <v>0</v>
      </c>
    </row>
    <row r="40" spans="1:5" ht="25.5" customHeight="1">
      <c r="A40" s="18" t="s">
        <v>33</v>
      </c>
      <c r="B40" s="19">
        <v>10000</v>
      </c>
      <c r="C40" s="19">
        <v>0</v>
      </c>
      <c r="D40" s="19">
        <v>0</v>
      </c>
      <c r="E40" s="31">
        <v>0</v>
      </c>
    </row>
    <row r="41" spans="1:5" ht="25.5" customHeight="1">
      <c r="A41" s="18" t="s">
        <v>34</v>
      </c>
      <c r="B41" s="19">
        <v>0</v>
      </c>
      <c r="C41" s="19">
        <v>0</v>
      </c>
      <c r="D41" s="19">
        <v>0</v>
      </c>
      <c r="E41" s="31">
        <v>0</v>
      </c>
    </row>
    <row r="42" spans="1:5" ht="25.5" customHeight="1">
      <c r="A42" s="20" t="s">
        <v>21</v>
      </c>
      <c r="B42" s="6">
        <f>SUM(B43:B45)</f>
        <v>5500000</v>
      </c>
      <c r="C42" s="6">
        <f>SUM(C43:C45)</f>
        <v>540678.14999999991</v>
      </c>
      <c r="D42" s="6">
        <f>SUM(D43:D45)</f>
        <v>174394.66</v>
      </c>
      <c r="E42" s="6">
        <f>SUM(E43:E45)</f>
        <v>174394.66</v>
      </c>
    </row>
    <row r="43" spans="1:5" ht="25.5" customHeight="1">
      <c r="A43" s="18" t="s">
        <v>32</v>
      </c>
      <c r="B43" s="19">
        <v>0</v>
      </c>
      <c r="C43" s="19">
        <v>0</v>
      </c>
      <c r="D43" s="19">
        <v>0</v>
      </c>
      <c r="E43" s="19">
        <v>0</v>
      </c>
    </row>
    <row r="44" spans="1:5" ht="25.5" customHeight="1">
      <c r="A44" s="18" t="s">
        <v>33</v>
      </c>
      <c r="B44" s="19">
        <v>475000</v>
      </c>
      <c r="C44" s="19">
        <v>182743.93</v>
      </c>
      <c r="D44" s="19">
        <v>171976.66</v>
      </c>
      <c r="E44" s="19">
        <v>171976.66</v>
      </c>
    </row>
    <row r="45" spans="1:5" ht="25.5" customHeight="1">
      <c r="A45" s="18" t="s">
        <v>34</v>
      </c>
      <c r="B45" s="19">
        <v>5025000</v>
      </c>
      <c r="C45" s="19">
        <v>357934.22</v>
      </c>
      <c r="D45" s="19">
        <v>2418</v>
      </c>
      <c r="E45" s="19">
        <v>2418</v>
      </c>
    </row>
    <row r="46" spans="1:5" ht="25.5" customHeight="1">
      <c r="A46" s="20" t="s">
        <v>8</v>
      </c>
      <c r="B46" s="6">
        <f>SUM(B47:B49)</f>
        <v>20000</v>
      </c>
      <c r="C46" s="6">
        <f>SUM(C47:C49)</f>
        <v>0</v>
      </c>
      <c r="D46" s="6">
        <f>SUM(D47:D49)</f>
        <v>0</v>
      </c>
      <c r="E46" s="6">
        <f>SUM(E47:E49)</f>
        <v>0</v>
      </c>
    </row>
    <row r="47" spans="1:5" ht="25.5" customHeight="1">
      <c r="A47" s="18" t="s">
        <v>32</v>
      </c>
      <c r="B47" s="19">
        <v>0</v>
      </c>
      <c r="C47" s="19">
        <v>0</v>
      </c>
      <c r="D47" s="19">
        <v>0</v>
      </c>
      <c r="E47" s="31">
        <v>0</v>
      </c>
    </row>
    <row r="48" spans="1:5" ht="25.5" customHeight="1">
      <c r="A48" s="18" t="s">
        <v>33</v>
      </c>
      <c r="B48" s="19">
        <v>20000</v>
      </c>
      <c r="C48" s="19">
        <v>0</v>
      </c>
      <c r="D48" s="19">
        <v>0</v>
      </c>
      <c r="E48" s="31">
        <v>0</v>
      </c>
    </row>
    <row r="49" spans="1:5" ht="25.5" customHeight="1">
      <c r="A49" s="18" t="s">
        <v>34</v>
      </c>
      <c r="B49" s="19">
        <v>0</v>
      </c>
      <c r="C49" s="19">
        <v>0</v>
      </c>
      <c r="D49" s="19">
        <v>0</v>
      </c>
      <c r="E49" s="31">
        <v>0</v>
      </c>
    </row>
    <row r="50" spans="1:5" ht="25.5" customHeight="1">
      <c r="A50" s="20" t="s">
        <v>7</v>
      </c>
      <c r="B50" s="6">
        <f>SUM(B51:B53)</f>
        <v>14010000</v>
      </c>
      <c r="C50" s="6">
        <f>SUM(C51:C53)</f>
        <v>11783382.75</v>
      </c>
      <c r="D50" s="6">
        <f>SUM(D51:D53)</f>
        <v>21337.22</v>
      </c>
      <c r="E50" s="6">
        <f>SUM(E51:E53)</f>
        <v>21337.22</v>
      </c>
    </row>
    <row r="51" spans="1:5" ht="25.5" customHeight="1">
      <c r="A51" s="18" t="s">
        <v>32</v>
      </c>
      <c r="B51" s="19">
        <v>0</v>
      </c>
      <c r="C51" s="19">
        <v>0</v>
      </c>
      <c r="D51" s="19">
        <v>0</v>
      </c>
      <c r="E51" s="30">
        <v>0</v>
      </c>
    </row>
    <row r="52" spans="1:5" ht="25.5" customHeight="1">
      <c r="A52" s="18" t="s">
        <v>33</v>
      </c>
      <c r="B52" s="19">
        <v>2010000</v>
      </c>
      <c r="C52" s="19">
        <v>0</v>
      </c>
      <c r="D52" s="19">
        <v>0</v>
      </c>
      <c r="E52" s="31">
        <v>0</v>
      </c>
    </row>
    <row r="53" spans="1:5" ht="25.5" customHeight="1">
      <c r="A53" s="18" t="s">
        <v>34</v>
      </c>
      <c r="B53" s="19">
        <v>12000000</v>
      </c>
      <c r="C53" s="19">
        <v>11783382.75</v>
      </c>
      <c r="D53" s="19">
        <v>21337.22</v>
      </c>
      <c r="E53" s="29">
        <v>21337.22</v>
      </c>
    </row>
    <row r="54" spans="1:5" ht="25.5" customHeight="1">
      <c r="A54" s="20" t="s">
        <v>17</v>
      </c>
      <c r="B54" s="6">
        <f>SUM(B55:B57)</f>
        <v>3777602.6399999997</v>
      </c>
      <c r="C54" s="6">
        <f>SUM(C55:C57)</f>
        <v>1997602.6400000001</v>
      </c>
      <c r="D54" s="6">
        <f>SUM(D55:D57)</f>
        <v>1438503.27</v>
      </c>
      <c r="E54" s="6">
        <f>SUM(E55:E57)</f>
        <v>1438503.27</v>
      </c>
    </row>
    <row r="55" spans="1:5" ht="25.5" customHeight="1">
      <c r="A55" s="18" t="s">
        <v>32</v>
      </c>
      <c r="B55" s="19">
        <v>0</v>
      </c>
      <c r="C55" s="19">
        <v>0</v>
      </c>
      <c r="D55" s="19">
        <v>0</v>
      </c>
      <c r="E55" s="31">
        <v>0</v>
      </c>
    </row>
    <row r="56" spans="1:5" ht="25.5" customHeight="1">
      <c r="A56" s="18" t="s">
        <v>33</v>
      </c>
      <c r="B56" s="19">
        <v>3749403.57</v>
      </c>
      <c r="C56" s="19">
        <v>1969403.57</v>
      </c>
      <c r="D56" s="19">
        <v>1410304.2</v>
      </c>
      <c r="E56" s="31">
        <v>1410304.2</v>
      </c>
    </row>
    <row r="57" spans="1:5" ht="25.5" customHeight="1">
      <c r="A57" s="18" t="s">
        <v>34</v>
      </c>
      <c r="B57" s="19">
        <v>28199.07</v>
      </c>
      <c r="C57" s="19">
        <v>28199.07</v>
      </c>
      <c r="D57" s="19">
        <v>28199.07</v>
      </c>
      <c r="E57" s="31">
        <v>28199.07</v>
      </c>
    </row>
    <row r="58" spans="1:5" ht="25.5" customHeight="1">
      <c r="A58" s="20" t="s">
        <v>14</v>
      </c>
      <c r="B58" s="6">
        <f>SUM(B59:B61)</f>
        <v>210000</v>
      </c>
      <c r="C58" s="6">
        <f>SUM(C59:C61)</f>
        <v>0</v>
      </c>
      <c r="D58" s="6">
        <f>SUM(D59:D61)</f>
        <v>0</v>
      </c>
      <c r="E58" s="6">
        <f>SUM(E59:E61)</f>
        <v>0</v>
      </c>
    </row>
    <row r="59" spans="1:5" ht="25.5" customHeight="1">
      <c r="A59" s="18" t="s">
        <v>32</v>
      </c>
      <c r="B59" s="19">
        <v>0</v>
      </c>
      <c r="C59" s="19">
        <v>0</v>
      </c>
      <c r="D59" s="19">
        <v>0</v>
      </c>
      <c r="E59" s="31">
        <v>0</v>
      </c>
    </row>
    <row r="60" spans="1:5" ht="25.5" customHeight="1">
      <c r="A60" s="18" t="s">
        <v>33</v>
      </c>
      <c r="B60" s="19">
        <v>10000</v>
      </c>
      <c r="C60" s="19">
        <v>0</v>
      </c>
      <c r="D60" s="19">
        <v>0</v>
      </c>
      <c r="E60" s="31">
        <v>0</v>
      </c>
    </row>
    <row r="61" spans="1:5" ht="25.5" customHeight="1">
      <c r="A61" s="18" t="s">
        <v>34</v>
      </c>
      <c r="B61" s="19">
        <v>200000</v>
      </c>
      <c r="C61" s="19">
        <v>0</v>
      </c>
      <c r="D61" s="19">
        <v>0</v>
      </c>
      <c r="E61" s="31">
        <v>0</v>
      </c>
    </row>
    <row r="62" spans="1:5" ht="25.5" customHeight="1">
      <c r="A62" s="20" t="s">
        <v>15</v>
      </c>
      <c r="B62" s="6">
        <f>SUM(B63:B65)</f>
        <v>50000</v>
      </c>
      <c r="C62" s="6">
        <f>SUM(C63:C65)</f>
        <v>0</v>
      </c>
      <c r="D62" s="6">
        <f>SUM(D63:D65)</f>
        <v>0</v>
      </c>
      <c r="E62" s="6">
        <f>SUM(E63:E65)</f>
        <v>0</v>
      </c>
    </row>
    <row r="63" spans="1:5" ht="25.5" customHeight="1">
      <c r="A63" s="18" t="s">
        <v>32</v>
      </c>
      <c r="B63" s="19">
        <v>0</v>
      </c>
      <c r="C63" s="19">
        <v>0</v>
      </c>
      <c r="D63" s="19">
        <v>0</v>
      </c>
      <c r="E63" s="31">
        <v>0</v>
      </c>
    </row>
    <row r="64" spans="1:5" ht="25.5" customHeight="1">
      <c r="A64" s="18" t="s">
        <v>33</v>
      </c>
      <c r="B64" s="19">
        <v>50000</v>
      </c>
      <c r="C64" s="19">
        <v>0</v>
      </c>
      <c r="D64" s="19">
        <v>0</v>
      </c>
      <c r="E64" s="31">
        <v>0</v>
      </c>
    </row>
    <row r="65" spans="1:5" ht="25.5" customHeight="1">
      <c r="A65" s="18" t="s">
        <v>34</v>
      </c>
      <c r="B65" s="19">
        <v>0</v>
      </c>
      <c r="C65" s="19">
        <v>0</v>
      </c>
      <c r="D65" s="19">
        <v>0</v>
      </c>
      <c r="E65" s="31">
        <v>0</v>
      </c>
    </row>
    <row r="66" spans="1:5" ht="32.25" customHeight="1">
      <c r="A66" s="20" t="s">
        <v>16</v>
      </c>
      <c r="B66" s="6">
        <f>SUM(B67:B69)</f>
        <v>160000</v>
      </c>
      <c r="C66" s="6">
        <f>SUM(C67:C69)</f>
        <v>0</v>
      </c>
      <c r="D66" s="6">
        <f>SUM(D67:D69)</f>
        <v>0</v>
      </c>
      <c r="E66" s="6">
        <f>SUM(E67:E69)</f>
        <v>0</v>
      </c>
    </row>
    <row r="67" spans="1:5" ht="32.25" customHeight="1">
      <c r="A67" s="18" t="s">
        <v>32</v>
      </c>
      <c r="B67" s="19">
        <v>0</v>
      </c>
      <c r="C67" s="19">
        <v>0</v>
      </c>
      <c r="D67" s="19">
        <v>0</v>
      </c>
      <c r="E67" s="31">
        <v>0</v>
      </c>
    </row>
    <row r="68" spans="1:5" ht="25.5" customHeight="1">
      <c r="A68" s="18" t="s">
        <v>33</v>
      </c>
      <c r="B68" s="19">
        <v>160000</v>
      </c>
      <c r="C68" s="19">
        <v>0</v>
      </c>
      <c r="D68" s="19">
        <v>0</v>
      </c>
      <c r="E68" s="31">
        <v>0</v>
      </c>
    </row>
    <row r="69" spans="1:5" ht="25.5" customHeight="1">
      <c r="A69" s="18" t="s">
        <v>34</v>
      </c>
      <c r="B69" s="19">
        <v>0</v>
      </c>
      <c r="C69" s="19">
        <v>0</v>
      </c>
      <c r="D69" s="19">
        <v>0</v>
      </c>
      <c r="E69" s="31">
        <v>0</v>
      </c>
    </row>
    <row r="70" spans="1:5" ht="33" customHeight="1">
      <c r="A70" s="20" t="s">
        <v>42</v>
      </c>
      <c r="B70" s="6">
        <f>SUM(B71:B73)</f>
        <v>610000</v>
      </c>
      <c r="C70" s="6">
        <f>SUM(C71:C73)</f>
        <v>0</v>
      </c>
      <c r="D70" s="6">
        <f>SUM(D71:D73)</f>
        <v>0</v>
      </c>
      <c r="E70" s="6">
        <f>SUM(E71:E73)</f>
        <v>0</v>
      </c>
    </row>
    <row r="71" spans="1:5" ht="25.5" customHeight="1">
      <c r="A71" s="18" t="s">
        <v>32</v>
      </c>
      <c r="B71" s="19">
        <v>0</v>
      </c>
      <c r="C71" s="19">
        <v>0</v>
      </c>
      <c r="D71" s="19">
        <v>0</v>
      </c>
      <c r="E71" s="31">
        <v>0</v>
      </c>
    </row>
    <row r="72" spans="1:5" ht="25.5" customHeight="1">
      <c r="A72" s="18" t="s">
        <v>33</v>
      </c>
      <c r="B72" s="19">
        <v>10000</v>
      </c>
      <c r="C72" s="19">
        <v>0</v>
      </c>
      <c r="D72" s="19">
        <v>0</v>
      </c>
      <c r="E72" s="31">
        <v>0</v>
      </c>
    </row>
    <row r="73" spans="1:5" ht="25.5" customHeight="1">
      <c r="A73" s="18" t="s">
        <v>34</v>
      </c>
      <c r="B73" s="19">
        <v>600000</v>
      </c>
      <c r="C73" s="19">
        <v>0</v>
      </c>
      <c r="D73" s="19">
        <v>0</v>
      </c>
      <c r="E73" s="31">
        <v>0</v>
      </c>
    </row>
    <row r="74" spans="1:5" ht="25.5" customHeight="1">
      <c r="A74" s="42" t="s">
        <v>43</v>
      </c>
      <c r="B74" s="6">
        <f>SUM(B75:B77)</f>
        <v>20000</v>
      </c>
      <c r="C74" s="6">
        <f>SUM(C75:C77)</f>
        <v>0</v>
      </c>
      <c r="D74" s="6">
        <f>SUM(D75:D77)</f>
        <v>0</v>
      </c>
      <c r="E74" s="6">
        <f>SUM(E75:E77)</f>
        <v>0</v>
      </c>
    </row>
    <row r="75" spans="1:5" ht="25.5" customHeight="1">
      <c r="A75" s="18" t="s">
        <v>32</v>
      </c>
      <c r="B75" s="19">
        <v>0</v>
      </c>
      <c r="C75" s="19">
        <v>0</v>
      </c>
      <c r="D75" s="19">
        <v>0</v>
      </c>
      <c r="E75" s="31">
        <v>0</v>
      </c>
    </row>
    <row r="76" spans="1:5" ht="25.5" customHeight="1">
      <c r="A76" s="18" t="s">
        <v>33</v>
      </c>
      <c r="B76" s="19">
        <v>10000</v>
      </c>
      <c r="C76" s="19">
        <v>0</v>
      </c>
      <c r="D76" s="19">
        <v>0</v>
      </c>
      <c r="E76" s="31">
        <v>0</v>
      </c>
    </row>
    <row r="77" spans="1:5" ht="25.5" customHeight="1">
      <c r="A77" s="18" t="s">
        <v>34</v>
      </c>
      <c r="B77" s="19">
        <v>10000</v>
      </c>
      <c r="C77" s="19">
        <v>0</v>
      </c>
      <c r="D77" s="19">
        <v>0</v>
      </c>
      <c r="E77" s="31">
        <v>0</v>
      </c>
    </row>
    <row r="78" spans="1:5" ht="25.5" customHeight="1">
      <c r="A78" s="20" t="s">
        <v>12</v>
      </c>
      <c r="B78" s="6">
        <f>SUM(B79:B81)</f>
        <v>610000</v>
      </c>
      <c r="C78" s="6">
        <f>SUM(C79:C81)</f>
        <v>64700</v>
      </c>
      <c r="D78" s="6">
        <f>SUM(D79:D81)</f>
        <v>64700</v>
      </c>
      <c r="E78" s="6">
        <f>SUM(E79:E81)</f>
        <v>64700</v>
      </c>
    </row>
    <row r="79" spans="1:5" ht="25.5" customHeight="1">
      <c r="A79" s="18" t="s">
        <v>32</v>
      </c>
      <c r="B79" s="19">
        <v>0</v>
      </c>
      <c r="C79" s="19">
        <v>0</v>
      </c>
      <c r="D79" s="19">
        <v>0</v>
      </c>
      <c r="E79" s="31">
        <v>0</v>
      </c>
    </row>
    <row r="80" spans="1:5" ht="25.5" customHeight="1">
      <c r="A80" s="18" t="s">
        <v>33</v>
      </c>
      <c r="B80" s="19">
        <v>610000</v>
      </c>
      <c r="C80" s="19">
        <v>64700</v>
      </c>
      <c r="D80" s="19">
        <v>64700</v>
      </c>
      <c r="E80" s="31">
        <v>64700</v>
      </c>
    </row>
    <row r="81" spans="1:6" ht="25.5" customHeight="1">
      <c r="A81" s="18" t="s">
        <v>34</v>
      </c>
      <c r="B81" s="19">
        <v>0</v>
      </c>
      <c r="C81" s="19">
        <v>0</v>
      </c>
      <c r="D81" s="19">
        <v>0</v>
      </c>
      <c r="E81" s="31">
        <v>0</v>
      </c>
    </row>
    <row r="82" spans="1:6" ht="25.5" customHeight="1">
      <c r="A82" s="20" t="s">
        <v>13</v>
      </c>
      <c r="B82" s="6">
        <f>SUM(B83:B85)</f>
        <v>64651000</v>
      </c>
      <c r="C82" s="6">
        <f>SUM(C83:C85)</f>
        <v>24306405.559999999</v>
      </c>
      <c r="D82" s="6">
        <f>SUM(D83:D85)</f>
        <v>24127634.309999999</v>
      </c>
      <c r="E82" s="6">
        <f>SUM(E83:E85)</f>
        <v>24127634.309999999</v>
      </c>
    </row>
    <row r="83" spans="1:6" ht="25.5" customHeight="1">
      <c r="A83" s="18" t="s">
        <v>32</v>
      </c>
      <c r="B83" s="19">
        <v>0</v>
      </c>
      <c r="C83" s="19">
        <v>0</v>
      </c>
      <c r="D83" s="19">
        <v>0</v>
      </c>
      <c r="E83" s="31">
        <v>0</v>
      </c>
    </row>
    <row r="84" spans="1:6" ht="25.5" customHeight="1">
      <c r="A84" s="18" t="s">
        <v>33</v>
      </c>
      <c r="B84" s="19">
        <v>64651000</v>
      </c>
      <c r="C84" s="19">
        <v>24306405.559999999</v>
      </c>
      <c r="D84" s="19">
        <v>24127634.309999999</v>
      </c>
      <c r="E84" s="19">
        <v>24127634.309999999</v>
      </c>
    </row>
    <row r="85" spans="1:6" ht="25.5" customHeight="1">
      <c r="A85" s="18" t="s">
        <v>34</v>
      </c>
      <c r="B85" s="19">
        <v>0</v>
      </c>
      <c r="C85" s="19">
        <v>0</v>
      </c>
      <c r="D85" s="19">
        <v>0</v>
      </c>
      <c r="E85" s="31">
        <v>0</v>
      </c>
    </row>
    <row r="86" spans="1:6" ht="25.5" customHeight="1">
      <c r="A86" s="27" t="s">
        <v>45</v>
      </c>
      <c r="B86" s="6">
        <f>SUM(B87:B89)</f>
        <v>15000</v>
      </c>
      <c r="C86" s="6">
        <f>SUM(C87:C89)</f>
        <v>0</v>
      </c>
      <c r="D86" s="6">
        <f>SUM(D87:D89)</f>
        <v>0</v>
      </c>
      <c r="E86" s="6">
        <f>SUM(E87:E89)</f>
        <v>0</v>
      </c>
      <c r="F86" s="9"/>
    </row>
    <row r="87" spans="1:6" ht="25.5" customHeight="1">
      <c r="A87" s="18" t="s">
        <v>32</v>
      </c>
      <c r="B87" s="19">
        <v>0</v>
      </c>
      <c r="C87" s="19">
        <v>0</v>
      </c>
      <c r="D87" s="19">
        <v>0</v>
      </c>
      <c r="E87" s="31">
        <v>0</v>
      </c>
      <c r="F87" s="9"/>
    </row>
    <row r="88" spans="1:6" ht="25.5" customHeight="1">
      <c r="A88" s="18" t="s">
        <v>33</v>
      </c>
      <c r="B88" s="19">
        <v>15000</v>
      </c>
      <c r="C88" s="19">
        <v>0</v>
      </c>
      <c r="D88" s="19">
        <v>0</v>
      </c>
      <c r="E88" s="31">
        <v>0</v>
      </c>
      <c r="F88" s="9"/>
    </row>
    <row r="89" spans="1:6" ht="25.5" customHeight="1">
      <c r="A89" s="18" t="s">
        <v>34</v>
      </c>
      <c r="B89" s="19">
        <v>0</v>
      </c>
      <c r="C89" s="19">
        <v>0</v>
      </c>
      <c r="D89" s="19">
        <v>0</v>
      </c>
      <c r="E89" s="31">
        <v>0</v>
      </c>
      <c r="F89" s="9"/>
    </row>
    <row r="90" spans="1:6" ht="25.5" customHeight="1">
      <c r="A90" s="20"/>
      <c r="B90" s="6"/>
      <c r="C90" s="6"/>
      <c r="D90" s="6"/>
      <c r="E90" s="6"/>
      <c r="F90" s="9"/>
    </row>
    <row r="91" spans="1:6" ht="18">
      <c r="A91" s="22" t="s">
        <v>25</v>
      </c>
      <c r="B91" s="6">
        <f>B50+B46+B7+B11+B15+B78+B82+B58+B62+B66+B70+B54+B34+B38+B42+B30+B20+B25+B74+B86</f>
        <v>555502361.32999992</v>
      </c>
      <c r="C91" s="6">
        <f>C50+C46+C7+C11+C15+C78+C82+C58+C62+C66+C70+C54+C34+C38+C42+C30+C20+C25+C74+C86</f>
        <v>192437315.16</v>
      </c>
      <c r="D91" s="6">
        <f>D50+D46+D7+D11+D15+D78+D82+D58+D62+D66+D70+D54+D34+D38+D42+D30+D20+D25+D74+D86</f>
        <v>170810744.13000003</v>
      </c>
      <c r="E91" s="6">
        <f>E50+E46+E7+E11+E15+E78+E82+E58+E62+E66+E70+E54+E34+E38+E42+E30+E20+E25+E74+E86</f>
        <v>161433499.77000001</v>
      </c>
      <c r="F91" s="11"/>
    </row>
    <row r="92" spans="1:6">
      <c r="A92" s="8" t="s">
        <v>36</v>
      </c>
      <c r="B92" s="17"/>
      <c r="C92" s="17"/>
      <c r="D92" s="17"/>
      <c r="E92" s="17"/>
    </row>
    <row r="93" spans="1:6">
      <c r="A93" t="s">
        <v>47</v>
      </c>
    </row>
    <row r="94" spans="1:6">
      <c r="A94" s="8"/>
    </row>
    <row r="95" spans="1:6" ht="9" customHeight="1"/>
    <row r="96" spans="1:6" ht="22.5" customHeight="1">
      <c r="A96" s="23" t="s">
        <v>26</v>
      </c>
      <c r="B96" s="24"/>
      <c r="C96" s="24"/>
      <c r="D96" s="24"/>
      <c r="E96" s="24"/>
    </row>
    <row r="97" spans="1:5">
      <c r="E97" s="17"/>
    </row>
    <row r="98" spans="1:5" ht="22.5" customHeight="1">
      <c r="A98" s="1" t="s">
        <v>1</v>
      </c>
      <c r="B98" s="15" t="s">
        <v>2</v>
      </c>
      <c r="C98" s="16" t="s">
        <v>3</v>
      </c>
      <c r="D98" s="16" t="s">
        <v>4</v>
      </c>
      <c r="E98" s="16" t="s">
        <v>5</v>
      </c>
    </row>
    <row r="99" spans="1:5" ht="25.5" customHeight="1">
      <c r="A99" s="20" t="s">
        <v>6</v>
      </c>
      <c r="B99" s="7"/>
      <c r="C99" s="7"/>
      <c r="D99" s="7"/>
      <c r="E99" s="7"/>
    </row>
    <row r="100" spans="1:5" s="26" customFormat="1" ht="25.5" customHeight="1">
      <c r="A100" s="20" t="s">
        <v>7</v>
      </c>
      <c r="B100" s="25">
        <f>SUM(B101:B103)</f>
        <v>103000</v>
      </c>
      <c r="C100" s="25">
        <f>SUM(C101:C103)</f>
        <v>0</v>
      </c>
      <c r="D100" s="25">
        <f>SUM(D101:D103)</f>
        <v>0</v>
      </c>
      <c r="E100" s="34">
        <f>SUM(E101:E103)</f>
        <v>0</v>
      </c>
    </row>
    <row r="101" spans="1:5" ht="25.5" customHeight="1">
      <c r="A101" s="18" t="s">
        <v>32</v>
      </c>
      <c r="B101" s="19">
        <v>0</v>
      </c>
      <c r="C101" s="19">
        <v>0</v>
      </c>
      <c r="D101" s="19">
        <v>0</v>
      </c>
      <c r="E101" s="19">
        <v>0</v>
      </c>
    </row>
    <row r="102" spans="1:5" ht="25.5" customHeight="1">
      <c r="A102" s="18" t="s">
        <v>33</v>
      </c>
      <c r="B102" s="19">
        <v>2000</v>
      </c>
      <c r="C102" s="19">
        <v>0</v>
      </c>
      <c r="D102" s="19">
        <v>0</v>
      </c>
      <c r="E102" s="19">
        <v>0</v>
      </c>
    </row>
    <row r="103" spans="1:5" ht="25.5" customHeight="1">
      <c r="A103" s="18" t="s">
        <v>34</v>
      </c>
      <c r="B103" s="19">
        <v>101000</v>
      </c>
      <c r="C103" s="19">
        <v>0</v>
      </c>
      <c r="D103" s="19">
        <v>0</v>
      </c>
      <c r="E103" s="19">
        <v>0</v>
      </c>
    </row>
    <row r="104" spans="1:5" s="26" customFormat="1" ht="25.5" customHeight="1">
      <c r="A104" s="20" t="s">
        <v>8</v>
      </c>
      <c r="B104" s="6">
        <f>SUM(B105:B107)</f>
        <v>6000</v>
      </c>
      <c r="C104" s="6">
        <f>SUM(C105:C107)</f>
        <v>0</v>
      </c>
      <c r="D104" s="6">
        <f>SUM(D105:D107)</f>
        <v>0</v>
      </c>
      <c r="E104" s="32">
        <f>SUM(E105:E107)</f>
        <v>0</v>
      </c>
    </row>
    <row r="105" spans="1:5" ht="25.5" customHeight="1">
      <c r="A105" s="18" t="s">
        <v>32</v>
      </c>
      <c r="B105" s="19">
        <v>0</v>
      </c>
      <c r="C105" s="19">
        <v>0</v>
      </c>
      <c r="D105" s="19">
        <v>0</v>
      </c>
      <c r="E105" s="19">
        <v>0</v>
      </c>
    </row>
    <row r="106" spans="1:5" ht="25.5" customHeight="1">
      <c r="A106" s="18" t="s">
        <v>33</v>
      </c>
      <c r="B106" s="19">
        <v>6000</v>
      </c>
      <c r="C106" s="19">
        <v>0</v>
      </c>
      <c r="D106" s="19">
        <v>0</v>
      </c>
      <c r="E106" s="19">
        <v>0</v>
      </c>
    </row>
    <row r="107" spans="1:5" ht="25.5" customHeight="1">
      <c r="A107" s="18" t="s">
        <v>34</v>
      </c>
      <c r="B107" s="19">
        <v>0</v>
      </c>
      <c r="C107" s="19">
        <v>0</v>
      </c>
      <c r="D107" s="19">
        <v>0</v>
      </c>
      <c r="E107" s="19">
        <v>0</v>
      </c>
    </row>
    <row r="108" spans="1:5" s="26" customFormat="1" ht="25.5" customHeight="1">
      <c r="A108" s="20" t="s">
        <v>37</v>
      </c>
      <c r="B108" s="6">
        <f>SUM(B109:B111)</f>
        <v>0</v>
      </c>
      <c r="C108" s="6">
        <f>SUM(C109:C111)</f>
        <v>0</v>
      </c>
      <c r="D108" s="6">
        <f>SUM(D109:D111)</f>
        <v>0</v>
      </c>
      <c r="E108" s="32">
        <f>SUM(E109:E111)</f>
        <v>0</v>
      </c>
    </row>
    <row r="109" spans="1:5" ht="25.5" customHeight="1">
      <c r="A109" s="18" t="s">
        <v>32</v>
      </c>
      <c r="B109" s="19">
        <v>0</v>
      </c>
      <c r="C109" s="19">
        <v>0</v>
      </c>
      <c r="D109" s="19">
        <v>0</v>
      </c>
      <c r="E109" s="19">
        <v>0</v>
      </c>
    </row>
    <row r="110" spans="1:5" ht="25.5" customHeight="1">
      <c r="A110" s="18" t="s">
        <v>33</v>
      </c>
      <c r="B110" s="19">
        <v>0</v>
      </c>
      <c r="C110" s="19">
        <v>0</v>
      </c>
      <c r="D110" s="19">
        <v>0</v>
      </c>
      <c r="E110" s="19">
        <v>0</v>
      </c>
    </row>
    <row r="111" spans="1:5" ht="25.5" customHeight="1">
      <c r="A111" s="18" t="s">
        <v>34</v>
      </c>
      <c r="B111" s="19">
        <v>0</v>
      </c>
      <c r="C111" s="19">
        <v>0</v>
      </c>
      <c r="D111" s="19">
        <v>0</v>
      </c>
      <c r="E111" s="19">
        <v>0</v>
      </c>
    </row>
    <row r="112" spans="1:5" s="26" customFormat="1" ht="25.5" customHeight="1">
      <c r="A112" s="20" t="s">
        <v>9</v>
      </c>
      <c r="B112" s="6">
        <f>SUM(B113:B115)</f>
        <v>20000</v>
      </c>
      <c r="C112" s="6">
        <f>SUM(C113:C115)</f>
        <v>0</v>
      </c>
      <c r="D112" s="6">
        <f>SUM(D113:D115)</f>
        <v>0</v>
      </c>
      <c r="E112" s="32">
        <f>SUM(E113:E115)</f>
        <v>0</v>
      </c>
    </row>
    <row r="113" spans="1:5" ht="25.5" customHeight="1">
      <c r="A113" s="18" t="s">
        <v>32</v>
      </c>
      <c r="B113" s="19">
        <v>0</v>
      </c>
      <c r="C113" s="19">
        <v>0</v>
      </c>
      <c r="D113" s="19">
        <v>0</v>
      </c>
      <c r="E113" s="31">
        <v>0</v>
      </c>
    </row>
    <row r="114" spans="1:5" ht="25.5" customHeight="1">
      <c r="A114" s="18" t="s">
        <v>33</v>
      </c>
      <c r="B114" s="19">
        <v>20000</v>
      </c>
      <c r="C114" s="19">
        <v>0</v>
      </c>
      <c r="D114" s="19">
        <v>0</v>
      </c>
      <c r="E114" s="31">
        <v>0</v>
      </c>
    </row>
    <row r="115" spans="1:5" ht="25.5" customHeight="1">
      <c r="A115" s="18" t="s">
        <v>34</v>
      </c>
      <c r="B115" s="19">
        <v>0</v>
      </c>
      <c r="C115" s="19">
        <v>0</v>
      </c>
      <c r="D115" s="19">
        <v>0</v>
      </c>
      <c r="E115" s="31">
        <v>0</v>
      </c>
    </row>
    <row r="116" spans="1:5" s="26" customFormat="1" ht="25.5" customHeight="1">
      <c r="A116" s="20" t="s">
        <v>11</v>
      </c>
      <c r="B116" s="6">
        <f>SUM(B117:B119)</f>
        <v>3000</v>
      </c>
      <c r="C116" s="6">
        <f>SUM(C117:C119)</f>
        <v>0</v>
      </c>
      <c r="D116" s="6">
        <f>SUM(D117:D119)</f>
        <v>0</v>
      </c>
      <c r="E116" s="32">
        <f>SUM(E117:E119)</f>
        <v>0</v>
      </c>
    </row>
    <row r="117" spans="1:5" ht="25.5" customHeight="1">
      <c r="A117" s="18" t="s">
        <v>32</v>
      </c>
      <c r="B117" s="19">
        <v>0</v>
      </c>
      <c r="C117" s="19">
        <v>0</v>
      </c>
      <c r="D117" s="19">
        <v>0</v>
      </c>
      <c r="E117" s="31">
        <v>0</v>
      </c>
    </row>
    <row r="118" spans="1:5" ht="25.5" customHeight="1">
      <c r="A118" s="18" t="s">
        <v>33</v>
      </c>
      <c r="B118" s="19">
        <v>3000</v>
      </c>
      <c r="C118" s="19">
        <v>0</v>
      </c>
      <c r="D118" s="19">
        <v>0</v>
      </c>
      <c r="E118" s="31">
        <v>0</v>
      </c>
    </row>
    <row r="119" spans="1:5" ht="25.5" customHeight="1">
      <c r="A119" s="18" t="s">
        <v>34</v>
      </c>
      <c r="B119" s="19">
        <v>0</v>
      </c>
      <c r="C119" s="19">
        <v>0</v>
      </c>
      <c r="D119" s="19">
        <v>0</v>
      </c>
      <c r="E119" s="31">
        <v>0</v>
      </c>
    </row>
    <row r="120" spans="1:5" s="26" customFormat="1" ht="25.5" customHeight="1">
      <c r="A120" s="20" t="s">
        <v>27</v>
      </c>
      <c r="B120" s="6">
        <f>SUM(B121:B123)</f>
        <v>6000</v>
      </c>
      <c r="C120" s="6">
        <f>SUM(C121:C123)</f>
        <v>0</v>
      </c>
      <c r="D120" s="6">
        <f>SUM(D121:D123)</f>
        <v>0</v>
      </c>
      <c r="E120" s="32">
        <f>SUM(E121:E123)</f>
        <v>0</v>
      </c>
    </row>
    <row r="121" spans="1:5" ht="25.5" customHeight="1">
      <c r="A121" s="18" t="s">
        <v>32</v>
      </c>
      <c r="B121" s="19">
        <v>0</v>
      </c>
      <c r="C121" s="19">
        <v>0</v>
      </c>
      <c r="D121" s="19">
        <v>0</v>
      </c>
      <c r="E121" s="19">
        <v>0</v>
      </c>
    </row>
    <row r="122" spans="1:5" ht="25.5" customHeight="1">
      <c r="A122" s="18" t="s">
        <v>33</v>
      </c>
      <c r="B122" s="19">
        <v>6000</v>
      </c>
      <c r="C122" s="19">
        <v>0</v>
      </c>
      <c r="D122" s="19">
        <v>0</v>
      </c>
      <c r="E122" s="19">
        <v>0</v>
      </c>
    </row>
    <row r="123" spans="1:5" ht="25.5" customHeight="1">
      <c r="A123" s="18" t="s">
        <v>34</v>
      </c>
      <c r="B123" s="19">
        <v>0</v>
      </c>
      <c r="C123" s="19">
        <v>0</v>
      </c>
      <c r="D123" s="19">
        <v>0</v>
      </c>
      <c r="E123" s="19">
        <v>0</v>
      </c>
    </row>
    <row r="124" spans="1:5" s="26" customFormat="1" ht="25.5" customHeight="1">
      <c r="A124" s="20" t="s">
        <v>12</v>
      </c>
      <c r="B124" s="25">
        <f>SUM(B125:B127)</f>
        <v>47000</v>
      </c>
      <c r="C124" s="25">
        <f>SUM(C125:C127)</f>
        <v>0</v>
      </c>
      <c r="D124" s="25">
        <f>SUM(D125:D127)</f>
        <v>0</v>
      </c>
      <c r="E124" s="35">
        <f>SUM(E125:E127)</f>
        <v>0</v>
      </c>
    </row>
    <row r="125" spans="1:5" ht="25.5" customHeight="1">
      <c r="A125" s="18" t="s">
        <v>32</v>
      </c>
      <c r="B125" s="19">
        <v>0</v>
      </c>
      <c r="C125" s="19">
        <v>0</v>
      </c>
      <c r="D125" s="19">
        <v>0</v>
      </c>
      <c r="E125" s="19">
        <v>0</v>
      </c>
    </row>
    <row r="126" spans="1:5" ht="25.5" customHeight="1">
      <c r="A126" s="18" t="s">
        <v>33</v>
      </c>
      <c r="B126" s="19">
        <v>47000</v>
      </c>
      <c r="C126" s="19">
        <v>0</v>
      </c>
      <c r="D126" s="19">
        <v>0</v>
      </c>
      <c r="E126" s="19">
        <v>0</v>
      </c>
    </row>
    <row r="127" spans="1:5" ht="25.5" customHeight="1">
      <c r="A127" s="18" t="s">
        <v>34</v>
      </c>
      <c r="B127" s="19">
        <v>0</v>
      </c>
      <c r="C127" s="19">
        <v>0</v>
      </c>
      <c r="D127" s="19">
        <v>0</v>
      </c>
      <c r="E127" s="19">
        <v>0</v>
      </c>
    </row>
    <row r="128" spans="1:5" ht="25.5" customHeight="1">
      <c r="A128" s="21"/>
      <c r="B128" s="6"/>
      <c r="C128" s="6"/>
      <c r="D128" s="6"/>
      <c r="E128" s="6"/>
    </row>
    <row r="129" spans="1:6" ht="25.5" customHeight="1">
      <c r="A129" s="20" t="s">
        <v>18</v>
      </c>
      <c r="B129" s="7"/>
      <c r="C129" s="7"/>
      <c r="D129" s="7"/>
      <c r="E129" s="7"/>
    </row>
    <row r="130" spans="1:6" ht="29.25" customHeight="1">
      <c r="A130" s="20" t="s">
        <v>22</v>
      </c>
      <c r="B130" s="6">
        <f>SUM(B131:B133)</f>
        <v>159000</v>
      </c>
      <c r="C130" s="6">
        <f>SUM(C131:C133)</f>
        <v>0</v>
      </c>
      <c r="D130" s="6">
        <f>SUM(D131:D133)</f>
        <v>0</v>
      </c>
      <c r="E130" s="32">
        <f>SUM(E131:E133)</f>
        <v>0</v>
      </c>
    </row>
    <row r="131" spans="1:6" ht="25.5" customHeight="1">
      <c r="A131" s="18" t="s">
        <v>32</v>
      </c>
      <c r="B131" s="19">
        <v>0</v>
      </c>
      <c r="C131" s="19">
        <v>0</v>
      </c>
      <c r="D131" s="19">
        <v>0</v>
      </c>
      <c r="E131" s="19">
        <v>0</v>
      </c>
    </row>
    <row r="132" spans="1:6" ht="25.5" customHeight="1">
      <c r="A132" s="18" t="s">
        <v>33</v>
      </c>
      <c r="B132" s="19">
        <v>4000</v>
      </c>
      <c r="C132" s="19">
        <v>0</v>
      </c>
      <c r="D132" s="19">
        <v>0</v>
      </c>
      <c r="E132" s="19">
        <v>0</v>
      </c>
    </row>
    <row r="133" spans="1:6" ht="25.5" customHeight="1">
      <c r="A133" s="18" t="s">
        <v>34</v>
      </c>
      <c r="B133" s="19">
        <v>155000</v>
      </c>
      <c r="C133" s="19">
        <v>0</v>
      </c>
      <c r="D133" s="19">
        <v>0</v>
      </c>
      <c r="E133" s="19">
        <v>0</v>
      </c>
    </row>
    <row r="134" spans="1:6" ht="25.5" customHeight="1">
      <c r="A134" s="27" t="s">
        <v>28</v>
      </c>
      <c r="B134" s="6">
        <f>SUM(B135:B137)</f>
        <v>5000</v>
      </c>
      <c r="C134" s="6">
        <f>SUM(C135:C137)</f>
        <v>0</v>
      </c>
      <c r="D134" s="6">
        <f>SUM(D135:D137)</f>
        <v>0</v>
      </c>
      <c r="E134" s="32">
        <f>SUM(E135:E137)</f>
        <v>0</v>
      </c>
    </row>
    <row r="135" spans="1:6" ht="25.5" customHeight="1">
      <c r="A135" s="18" t="s">
        <v>32</v>
      </c>
      <c r="B135" s="19">
        <v>0</v>
      </c>
      <c r="C135" s="19">
        <v>0</v>
      </c>
      <c r="D135" s="19">
        <v>0</v>
      </c>
      <c r="E135" s="19">
        <v>0</v>
      </c>
    </row>
    <row r="136" spans="1:6" ht="25.5" customHeight="1">
      <c r="A136" s="18" t="s">
        <v>33</v>
      </c>
      <c r="B136" s="19">
        <v>0</v>
      </c>
      <c r="C136" s="19">
        <v>0</v>
      </c>
      <c r="D136" s="19">
        <v>0</v>
      </c>
      <c r="E136" s="19">
        <v>0</v>
      </c>
    </row>
    <row r="137" spans="1:6" ht="25.5" customHeight="1">
      <c r="A137" s="18" t="s">
        <v>34</v>
      </c>
      <c r="B137" s="19">
        <v>5000</v>
      </c>
      <c r="C137" s="19">
        <v>0</v>
      </c>
      <c r="D137" s="19">
        <v>0</v>
      </c>
      <c r="E137" s="19">
        <v>0</v>
      </c>
    </row>
    <row r="138" spans="1:6" ht="25.5" customHeight="1">
      <c r="A138" s="27" t="s">
        <v>29</v>
      </c>
      <c r="B138" s="6">
        <f>SUM(B139:B141)</f>
        <v>1000</v>
      </c>
      <c r="C138" s="6">
        <f>SUM(C139:C141)</f>
        <v>0</v>
      </c>
      <c r="D138" s="6">
        <f>SUM(D139:D141)</f>
        <v>0</v>
      </c>
      <c r="E138" s="32">
        <f>SUM(E139:E141)</f>
        <v>0</v>
      </c>
    </row>
    <row r="139" spans="1:6" ht="25.5" customHeight="1">
      <c r="A139" s="18" t="s">
        <v>32</v>
      </c>
      <c r="B139" s="19">
        <v>0</v>
      </c>
      <c r="C139" s="38">
        <v>0</v>
      </c>
      <c r="D139" s="38">
        <v>0</v>
      </c>
      <c r="E139" s="38">
        <v>0</v>
      </c>
    </row>
    <row r="140" spans="1:6" ht="25.5" customHeight="1">
      <c r="A140" s="18" t="s">
        <v>33</v>
      </c>
      <c r="B140" s="19">
        <v>1000</v>
      </c>
      <c r="C140" s="38">
        <v>0</v>
      </c>
      <c r="D140" s="38">
        <v>0</v>
      </c>
      <c r="E140" s="38">
        <v>0</v>
      </c>
    </row>
    <row r="141" spans="1:6" ht="25.5" customHeight="1">
      <c r="A141" s="37" t="s">
        <v>34</v>
      </c>
      <c r="B141" s="38">
        <v>0</v>
      </c>
      <c r="C141" s="38">
        <v>0</v>
      </c>
      <c r="D141" s="38">
        <v>0</v>
      </c>
      <c r="E141" s="38">
        <v>0</v>
      </c>
    </row>
    <row r="142" spans="1:6" ht="25.5" customHeight="1">
      <c r="A142" s="40"/>
      <c r="B142" s="41"/>
      <c r="C142" s="41"/>
      <c r="D142" s="41"/>
      <c r="E142" s="41"/>
    </row>
    <row r="143" spans="1:6" ht="25.5" customHeight="1">
      <c r="A143" s="36" t="s">
        <v>25</v>
      </c>
      <c r="B143" s="28">
        <f>B100+B104+B112+B116+B120+B124+B130+B134+B138+B108</f>
        <v>350000</v>
      </c>
      <c r="C143" s="28">
        <f>C100+C104+C112+C116+C120+C124+C130+C134+C138+C108</f>
        <v>0</v>
      </c>
      <c r="D143" s="28">
        <f>D100+D104+D112+D116+D120+D124+D130+D134+D138+D108</f>
        <v>0</v>
      </c>
      <c r="E143" s="28">
        <f>E100+E104+E112+E116+E120+E124+E130+E134+E138+E108</f>
        <v>0</v>
      </c>
      <c r="F143" s="8"/>
    </row>
    <row r="144" spans="1:6">
      <c r="A144" s="8" t="s">
        <v>36</v>
      </c>
    </row>
    <row r="145" spans="1:6">
      <c r="A145" t="str">
        <f>A93</f>
        <v>Data da última atualização: 06/05/2026</v>
      </c>
    </row>
    <row r="148" spans="1:6" ht="22.5" customHeight="1">
      <c r="A148" s="10" t="s">
        <v>30</v>
      </c>
    </row>
    <row r="149" spans="1:6">
      <c r="E149" s="17"/>
    </row>
    <row r="150" spans="1:6" ht="15.75">
      <c r="A150" s="1" t="s">
        <v>1</v>
      </c>
      <c r="B150" s="15" t="s">
        <v>2</v>
      </c>
      <c r="C150" s="16" t="s">
        <v>3</v>
      </c>
      <c r="D150" s="16" t="s">
        <v>4</v>
      </c>
      <c r="E150" s="16" t="s">
        <v>5</v>
      </c>
    </row>
    <row r="151" spans="1:6" ht="15.75">
      <c r="A151" s="3" t="s">
        <v>6</v>
      </c>
      <c r="B151" s="4"/>
      <c r="C151" s="4"/>
      <c r="D151" s="4"/>
      <c r="E151" s="4"/>
    </row>
    <row r="152" spans="1:6" ht="29.25" customHeight="1">
      <c r="A152" s="20" t="s">
        <v>31</v>
      </c>
      <c r="B152" s="6">
        <v>0</v>
      </c>
      <c r="C152" s="6">
        <v>0</v>
      </c>
      <c r="D152" s="6">
        <v>0</v>
      </c>
      <c r="E152" s="32">
        <v>0</v>
      </c>
    </row>
    <row r="153" spans="1:6" ht="25.5" customHeight="1">
      <c r="A153" s="18" t="s">
        <v>32</v>
      </c>
      <c r="B153" s="19">
        <v>0</v>
      </c>
      <c r="C153" s="19">
        <v>0</v>
      </c>
      <c r="D153" s="19">
        <v>0</v>
      </c>
      <c r="E153" s="31">
        <v>0</v>
      </c>
    </row>
    <row r="154" spans="1:6" ht="25.5" customHeight="1">
      <c r="A154" s="18" t="s">
        <v>33</v>
      </c>
      <c r="B154" s="45">
        <v>0</v>
      </c>
      <c r="C154" s="19">
        <v>0</v>
      </c>
      <c r="D154" s="19">
        <v>0</v>
      </c>
      <c r="E154" s="31">
        <v>0</v>
      </c>
    </row>
    <row r="155" spans="1:6" ht="25.5" customHeight="1">
      <c r="A155" s="37" t="s">
        <v>34</v>
      </c>
      <c r="B155" s="38">
        <v>0</v>
      </c>
      <c r="C155" s="38">
        <v>0</v>
      </c>
      <c r="D155" s="38">
        <v>0</v>
      </c>
      <c r="E155" s="39">
        <v>0</v>
      </c>
    </row>
    <row r="156" spans="1:6" ht="25.5" customHeight="1">
      <c r="A156" s="40"/>
      <c r="B156" s="41"/>
      <c r="C156" s="41"/>
      <c r="D156" s="41"/>
      <c r="E156" s="41"/>
    </row>
    <row r="157" spans="1:6" ht="25.5" customHeight="1">
      <c r="A157" s="36" t="s">
        <v>25</v>
      </c>
      <c r="B157" s="28">
        <f>B152</f>
        <v>0</v>
      </c>
      <c r="C157" s="28">
        <f>C152</f>
        <v>0</v>
      </c>
      <c r="D157" s="28">
        <f>D152</f>
        <v>0</v>
      </c>
      <c r="E157" s="28">
        <f>E152</f>
        <v>0</v>
      </c>
      <c r="F157" s="8"/>
    </row>
    <row r="158" spans="1:6">
      <c r="A158" s="8" t="s">
        <v>36</v>
      </c>
    </row>
    <row r="159" spans="1:6">
      <c r="A159" t="str">
        <f>A93</f>
        <v>Data da última atualização: 06/05/2026</v>
      </c>
    </row>
    <row r="161" spans="1:3" ht="57">
      <c r="A161" s="13" t="s">
        <v>35</v>
      </c>
    </row>
    <row r="174" spans="1:3">
      <c r="C174" s="9" t="s">
        <v>44</v>
      </c>
    </row>
  </sheetData>
  <sheetProtection selectLockedCells="1" selectUnlockedCells="1"/>
  <mergeCells count="2">
    <mergeCell ref="A2:E2"/>
    <mergeCell ref="A3:E3"/>
  </mergeCells>
  <pageMargins left="0.23622047244094491" right="0.23622047244094491" top="0.19685039370078741" bottom="0.74803149606299213" header="0.31496062992125984" footer="0.31496062992125984"/>
  <pageSetup paperSize="9" scale="46" firstPageNumber="0" fitToHeight="0" orientation="portrait" horizontalDpi="300" verticalDpi="300" r:id="rId1"/>
  <headerFooter alignWithMargins="0">
    <oddHeader xml:space="preserve">&amp;C
</oddHeader>
  </headerFooter>
  <rowBreaks count="1" manualBreakCount="1">
    <brk id="65" max="4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5306d8f-6ac8-4d4b-898a-9b8a7bc1d116">
      <Terms xmlns="http://schemas.microsoft.com/office/infopath/2007/PartnerControls"/>
    </lcf76f155ced4ddcb4097134ff3c332f>
    <TaxCatchAll xmlns="eec51211-4e70-446f-ac4c-34342dd19df9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18534A7A0B96B4C83348FD15B6D0298" ma:contentTypeVersion="14" ma:contentTypeDescription="Crie um novo documento." ma:contentTypeScope="" ma:versionID="473def53cf4a87814b2c73c4afc2798f">
  <xsd:schema xmlns:xsd="http://www.w3.org/2001/XMLSchema" xmlns:xs="http://www.w3.org/2001/XMLSchema" xmlns:p="http://schemas.microsoft.com/office/2006/metadata/properties" xmlns:ns2="55306d8f-6ac8-4d4b-898a-9b8a7bc1d116" xmlns:ns3="eec51211-4e70-446f-ac4c-34342dd19df9" targetNamespace="http://schemas.microsoft.com/office/2006/metadata/properties" ma:root="true" ma:fieldsID="92472dedbf682c2de8a45a059b0daed8" ns2:_="" ns3:_="">
    <xsd:import namespace="55306d8f-6ac8-4d4b-898a-9b8a7bc1d116"/>
    <xsd:import namespace="eec51211-4e70-446f-ac4c-34342dd19df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306d8f-6ac8-4d4b-898a-9b8a7bc1d11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Marcações de imagem" ma:readOnly="false" ma:fieldId="{5cf76f15-5ced-4ddc-b409-7134ff3c332f}" ma:taxonomyMulti="true" ma:sspId="30003ed2-23c4-4d48-b39f-1dd2a6065e2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c51211-4e70-446f-ac4c-34342dd19df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859f93d8-bad1-43f0-a56c-0a2b12f0acf7}" ma:internalName="TaxCatchAll" ma:showField="CatchAllData" ma:web="eec51211-4e70-446f-ac4c-34342dd19df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1A94246-E998-4931-83D0-5CD711B2B309}">
  <ds:schemaRefs>
    <ds:schemaRef ds:uri="http://schemas.microsoft.com/office/2006/metadata/properties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55306d8f-6ac8-4d4b-898a-9b8a7bc1d116"/>
    <ds:schemaRef ds:uri="http://schemas.microsoft.com/office/infopath/2007/PartnerControls"/>
    <ds:schemaRef ds:uri="eec51211-4e70-446f-ac4c-34342dd19df9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89B4B8D4-A8A8-4D4C-9CCC-5E1D11A169C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E7B682C-4591-4971-82C3-EF34C3E1707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5306d8f-6ac8-4d4b-898a-9b8a7bc1d116"/>
    <ds:schemaRef ds:uri="eec51211-4e70-446f-ac4c-34342dd19df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Planilha1</vt:lpstr>
      <vt:lpstr>Planilha1!Area_de_impressao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Ingrid Morais Fernandes</dc:creator>
  <cp:lastModifiedBy>Kamilla Rayanne Costa Izel</cp:lastModifiedBy>
  <cp:lastPrinted>2026-02-05T14:47:51Z</cp:lastPrinted>
  <dcterms:created xsi:type="dcterms:W3CDTF">2021-06-08T14:44:58Z</dcterms:created>
  <dcterms:modified xsi:type="dcterms:W3CDTF">2026-05-06T13:24:09Z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0x010100618534A7A0B96B4C83348FD15B6D0298</vt:lpwstr>
  </property>
  <property fmtid="{D5CDD505-2E9C-101B-9397-08002B2CF9AE}" pid="3" name="MediaServiceImageTags">
    <vt:lpwstr/>
  </property>
</Properties>
</file>