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peam.sharepoint.com/sites/DOF/Shared Documents/General/DOF/ANO 2024/TRANSPARÊNCIA/6 -  ORDEM CRONOLÓGICA DE PAGAMENTO/03.Março/"/>
    </mc:Choice>
  </mc:AlternateContent>
  <xr:revisionPtr revIDLastSave="7" documentId="8_{4C8FCF34-CAB3-41F5-9A0B-D0D29DC4D264}" xr6:coauthVersionLast="47" xr6:coauthVersionMax="47" xr10:uidLastSave="{10322B1A-76BE-4F4B-B389-16E560CBEE40}"/>
  <bookViews>
    <workbookView xWindow="-120" yWindow="-120" windowWidth="29040" windowHeight="15840" xr2:uid="{4974A531-A0C1-4BC8-B560-D759DDAA7E2C}"/>
  </bookViews>
  <sheets>
    <sheet name="Bens" sheetId="1" r:id="rId1"/>
  </sheets>
  <definedNames>
    <definedName name="_xlnm._FilterDatabase" localSheetId="0" hidden="1">Bens!$D$1:$D$36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1" l="1"/>
  <c r="L29" i="1"/>
  <c r="L28" i="1"/>
  <c r="L27" i="1"/>
  <c r="L21" i="1"/>
  <c r="L20" i="1"/>
  <c r="L19" i="1"/>
  <c r="L18" i="1"/>
  <c r="L17" i="1"/>
  <c r="L15" i="1"/>
  <c r="L7" i="1"/>
</calcChain>
</file>

<file path=xl/sharedStrings.xml><?xml version="1.0" encoding="utf-8"?>
<sst xmlns="http://schemas.openxmlformats.org/spreadsheetml/2006/main" count="189" uniqueCount="130">
  <si>
    <t>MARÇO/2024</t>
  </si>
  <si>
    <t>ORDEM CRONOLÓGICA DE PAGAMENTOS – PGJ/AM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</si>
  <si>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</si>
  <si>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</si>
  <si>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</si>
  <si>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</si>
  <si>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</si>
  <si>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</si>
  <si>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</si>
  <si>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</si>
  <si>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</si>
  <si>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</si>
  <si>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</si>
  <si>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</si>
  <si>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</si>
  <si>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</si>
  <si>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MARÇO</t>
  </si>
  <si>
    <t xml:space="preserve"> ER SOLUÇÕES INFORMÁTICA</t>
  </si>
  <si>
    <t>Liquidação da NE nº 2024NE0000434 - Ref. a Aquisição de 20 (vinte) microcomputadores (TOMBOS 22693 a 22732), C.A nº 029/2023 - MP/PGJ , descritos na NF-e nº 247 e SEI 2024.001160.</t>
  </si>
  <si>
    <t>247/2023</t>
  </si>
  <si>
    <t>667/2024</t>
  </si>
  <si>
    <t>2024.001160</t>
  </si>
  <si>
    <t xml:space="preserve"> BETEL MÓVEIS EIRELLI</t>
  </si>
  <si>
    <t>Liquidação da NE nº 2023NE0002215 - Ref. a Aquisição de 30 (trinta) estantes de aço (TOMBO: 23377 a 23406), conforme NF-e n° 228, PE 4.007/2023 – CPL/MP/PGJ-SRP e SEI 2024.005442.</t>
  </si>
  <si>
    <t>228/2024</t>
  </si>
  <si>
    <t>690/2024</t>
  </si>
  <si>
    <t>2024.005442</t>
  </si>
  <si>
    <t xml:space="preserve"> TH MIX LTDA</t>
  </si>
  <si>
    <t>Liquidação da NE nº 2024NE0000247 - Ref. a Aquisição de mobiliário (TOMBO 19498), para suprir as necessidades da Promotoria de Justiça, descritos na NF-e nº 899(1271154)(pág.4) e demais documentos no PI-SEI 2024.005582.</t>
  </si>
  <si>
    <t>899/2024</t>
  </si>
  <si>
    <t>697/2024</t>
  </si>
  <si>
    <t>2024.005582</t>
  </si>
  <si>
    <t xml:space="preserve"> PRIME CONSULTORIA E ASSESSORIA EMPRESARIAL LTDA</t>
  </si>
  <si>
    <t>Liquidação da NE nº 2023NE0000415 - Ref. ao fornecimento de peças, referente ao período 01/02/2024 A 29/02/2024, descritos na NF-e nº 2094059 (007/2023 – MP/PGJ) e demais documentos no PI-SEI 2024.005331.</t>
  </si>
  <si>
    <t>2094059/2024</t>
  </si>
  <si>
    <t>704/2024</t>
  </si>
  <si>
    <t>2024.005331</t>
  </si>
  <si>
    <t xml:space="preserve"> F ALVES DOS SANTOS JUNIOR</t>
  </si>
  <si>
    <t>Liquidação da NE nº 2023NE0001494 - Ref. a Aquisição de material de consumo, conforme NF-e n° 1026, Contrato Nº 22/2023 MP/PGJ e demais documentos no PI-SEI 2024.005586. 1/2</t>
  </si>
  <si>
    <t>1026/2024</t>
  </si>
  <si>
    <t>706/2024</t>
  </si>
  <si>
    <t>2024.005586</t>
  </si>
  <si>
    <t>Liquidação da NE nº 2024NE0000091 - Ref. a Aquisição de material de consumo, conforme NF-e n° 1026, Contrato Nº 22/2023 MP/PGJ e demais documentos no PI-SEI 2024.005586. 2/2</t>
  </si>
  <si>
    <t>707/2024</t>
  </si>
  <si>
    <t xml:space="preserve"> F N DE ALMEIDA EPP</t>
  </si>
  <si>
    <t>Liquidação da NE nº 2023NE0002442 - Ref. a Aquisição material de mobiliário decor permanente  (TOMBO: 19637; 19748 a 19750; 22748 a 22750; 22169), conforme NF-e n° 1836 e demais documentos no PI-SEI 2024.005573.</t>
  </si>
  <si>
    <t>1836/2024</t>
  </si>
  <si>
    <t>711/2024</t>
  </si>
  <si>
    <t>2024.005573</t>
  </si>
  <si>
    <t>Liquidação da NE nº 2023NE0002170 - Ref. a Aquisição de mobiliário permanente em geral  (TOMBO: 19490&amp;#8203; a 19500; 19741 a 19747; 22743 a 22747; 23407 a 23410), conforme NF-e n° 1835 e demais documentos no PI-SEI 2024.005551.</t>
  </si>
  <si>
    <t>1835/2024</t>
  </si>
  <si>
    <t>714/2024</t>
  </si>
  <si>
    <t>2024.005551</t>
  </si>
  <si>
    <t xml:space="preserve"> BRASOFTWARE INFORMATICA LTDA</t>
  </si>
  <si>
    <t>Liquidação da NE nº 2024NE0000474 - Ref. a fornecimento de subscrição de licença de uso temporário da plataforma de softwares Microsoft Office 365, conforme NF-e n° 604878 e demais documentos no PI-SEI 2024.003900.</t>
  </si>
  <si>
    <t>604878/2024</t>
  </si>
  <si>
    <t>715/2024</t>
  </si>
  <si>
    <t>2024.003900</t>
  </si>
  <si>
    <t xml:space="preserve"> MWP AMORIM LTDA</t>
  </si>
  <si>
    <t>Liquidação da NE nº 2024NE0000551 - Ref. a Aquisição de mobiliário (TOMBO 26099) , conforme NF-e n° 399(1274610) e demais documentos no PI-SEI 2024.005967.</t>
  </si>
  <si>
    <t>399/2024</t>
  </si>
  <si>
    <t>720/2024</t>
  </si>
  <si>
    <t>2024.005967</t>
  </si>
  <si>
    <t xml:space="preserve"> MOVENORTE COMERCIO E REPRESENTACOES LTDA</t>
  </si>
  <si>
    <t>Liquidação da NE nº 2023NE0002525 - Aquisição de mobiliário (TOMBO 23424 a 23429) , descritos na NF-e nº 18365 e demais documentos no PI-SEI 2024.005730.</t>
  </si>
  <si>
    <t>18365/2024</t>
  </si>
  <si>
    <t>724/2024</t>
  </si>
  <si>
    <t>2024.005730</t>
  </si>
  <si>
    <t xml:space="preserve"> BMJ COMERCIAL E SERVICOS LTDA    </t>
  </si>
  <si>
    <t>Liquidação da NE n. 2023NE0001493 - Ref. a  fornecimento de combustível sob demanda (CA 021/2023 - MP/PGJ) - referente a FEVEREIRO/2024 conforme NFS-e nº 446 e demais documentos no PI-SEI 2024.005689.</t>
  </si>
  <si>
    <t>446/2024</t>
  </si>
  <si>
    <t>736/2024</t>
  </si>
  <si>
    <t>2024.005689</t>
  </si>
  <si>
    <t>Liquidação da NE n. 2024NE0000007 - Ref. a  fornecimento de combustível sob demanda (CA 021/2023 - MP/PGJ) - referente a Janeiro/2024 conforme NFS-e nº 444 e demais documentos no PI-SEI 2024.005686.</t>
  </si>
  <si>
    <t>444/2024</t>
  </si>
  <si>
    <t>770/2024</t>
  </si>
  <si>
    <t>2024.005686</t>
  </si>
  <si>
    <t xml:space="preserve"> GERAFORTE GRUPOS GERADORES LTDA</t>
  </si>
  <si>
    <t>Liquidação da NE nº 2024NE0000286 - Ref. Aquisição de geradores de energia (TOMBO 22741 e 22742) a fim de atender ao prédio sede da PGJ, conforme 032/2023-MPAM/PGJ,  DANFE  8429 e demais documentos no PI-SEI 2024.003933.</t>
  </si>
  <si>
    <t>8429/2024</t>
  </si>
  <si>
    <t>796/2024</t>
  </si>
  <si>
    <t>2024.003933</t>
  </si>
  <si>
    <t xml:space="preserve"> L  J  GUERRA &amp; CIA  LTDA</t>
  </si>
  <si>
    <t>Liquidação da NE nº 2024NE0000404 - Ref. a Aquisição de carrinhos de armazém para cargas (TOMBO: 23411 a 23423), conforme NF-e n° 510182 e demais documentos no PI-SEI 2024.005715.</t>
  </si>
  <si>
    <t>510182/2024</t>
  </si>
  <si>
    <t>799/2024</t>
  </si>
  <si>
    <t>2024.005715</t>
  </si>
  <si>
    <t xml:space="preserve"> A CASA LICITA LTDA</t>
  </si>
  <si>
    <t>Liquidação da NE n. 2023NE0002374 - Aquisição de Equipamentos de Proteção Individual - EPI, descritos na NF-e nº 283 e demais documentos no PI-SEI 2024.004996.</t>
  </si>
  <si>
    <t>283/2023</t>
  </si>
  <si>
    <t>801/2024</t>
  </si>
  <si>
    <t>2024.004996</t>
  </si>
  <si>
    <t>Liquidação da NE n. 2023NE0002374 - Aquisição de Equipamentos de Proteção Individual - EPI, descritos na NF-e nº 285 e demais documentos no PI-SEI 2024.004996.</t>
  </si>
  <si>
    <t>285/2023</t>
  </si>
  <si>
    <t>802/2024</t>
  </si>
  <si>
    <t>Liquidação da NE nº 2023NE0002770 - Ref. a aquisição de condicionador (TOMBO 22569), conforme NF-e n° 1015(1238054)(pág.3) e demais documentos no PI-SEI 2024.001941.</t>
  </si>
  <si>
    <t>1015/2024</t>
  </si>
  <si>
    <t>813/2024</t>
  </si>
  <si>
    <t>2024.001941</t>
  </si>
  <si>
    <t xml:space="preserve"> ANDRE DE VASCONCELOS GITIRANA </t>
  </si>
  <si>
    <t>Liquidação da NE nº 2024NE0000616 - Ref. a  aquisição de material permanente NOBREAK SENOIDAL MODELO RAGTECH (tombo: 22751 a 22850 - 23501 a 23510) conforme NF-e N° 1626 e SEI 2024.001034.</t>
  </si>
  <si>
    <t>1626/2024</t>
  </si>
  <si>
    <t>820/2024</t>
  </si>
  <si>
    <t>2024.001034</t>
  </si>
  <si>
    <t>Liquidação da NE nº 2024NE0000616 - Ref. a aquisição de material permanente NOBREAK SENOIDAL MODELO RAGTECH (tombo: 23511 a 23550 - 22851 a 23250) conforme NF-e N° 1627 e SEI 2024.001034.</t>
  </si>
  <si>
    <t>1627/2024</t>
  </si>
  <si>
    <t>821/2024</t>
  </si>
  <si>
    <t xml:space="preserve"> SUPERAR LTDA</t>
  </si>
  <si>
    <t>Liquidação da NE nº 2023NE0002071 - Aquisição de eletrodomésticos (TOMBO 19737 e 19740) para atender as necessidades da Promotoria de Lábrea, descritos na NF-e nº 5251(1284110) e demais documentos no PI-SEI 2024.006989.</t>
  </si>
  <si>
    <t>5251/2024</t>
  </si>
  <si>
    <t>845/2024</t>
  </si>
  <si>
    <t>2024.006989</t>
  </si>
  <si>
    <t xml:space="preserve">Liquidação da NE nº 2023NE0002175 - Aquisição de aparelhos e utensílios domésticos (TOMBO: 23430 a 23432), descritos na NF-e nº 5250(1283867) e demais documentos no PI-SEI 2024.006954.   </t>
  </si>
  <si>
    <t>5250/2024</t>
  </si>
  <si>
    <t>846/2024</t>
  </si>
  <si>
    <t>2024.006954</t>
  </si>
  <si>
    <t>Liquidação da NE nº 2023NE0002527 - Aquisição de eletrodomésticos (TOMBO: 23433 e 23434), conforme NF-e n° 5259 e demais documentos no PI-SEI 2024.006972.</t>
  </si>
  <si>
    <t>5259/2024</t>
  </si>
  <si>
    <t>847/2024</t>
  </si>
  <si>
    <t>2024.006972</t>
  </si>
  <si>
    <t>Liquidação da NE nº 2023NE0002458 - Aquisição de eletrodomésticos (TOMBO 19492), descritos na NF-e nº 5258(1284164) e demais documentos no PI-SEI 2024.006993.</t>
  </si>
  <si>
    <t>5258/2024</t>
  </si>
  <si>
    <t>848/2024</t>
  </si>
  <si>
    <t>2024.006993</t>
  </si>
  <si>
    <t>Fonte da informação: Sistema eletronico de informações (SEI) e sistema AFI. DOF/MPAM.</t>
  </si>
  <si>
    <t>Data da última atualização:26/04/2024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</si>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</sst>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[$-416]d/m/yyyy"/>
    <numFmt numFmtId="167" formatCode="_-&quot;R$ &quot;* #,##0.00_-;&quot;-R$ &quot;* #,##0.00_-;_-&quot;R$ &quot;* \-??_-;_-@_-"/>
    <numFmt numFmtId="168" formatCode="d/m/yyyy"/>
    <numFmt numFmtId="169" formatCode="_-* #,##0.00_-;\-* #,##0.00_-;_-* \-??_-;_-@_-"/>
  </numFmts>
  <fonts count="14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69" fontId="1" fillId="0" borderId="0" applyBorder="0" applyProtection="0"/>
    <xf numFmtId="167" fontId="1" fillId="0" borderId="0" applyBorder="0" applyProtection="0"/>
    <xf numFmtId="0" fontId="12" fillId="0" borderId="0" applyBorder="0" applyProtection="0"/>
    <xf numFmtId="0" fontId="2" fillId="0" borderId="0"/>
  </cellStyleXfs>
  <cellXfs count="50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4" applyNumberFormat="1" applyFont="1" applyAlignment="1">
      <alignment horizontal="right" vertical="center"/>
    </xf>
    <xf numFmtId="0" fontId="4" fillId="0" borderId="0" xfId="4" applyFont="1" applyAlignment="1">
      <alignment horizontal="left"/>
    </xf>
    <xf numFmtId="2" fontId="4" fillId="0" borderId="0" xfId="4" applyNumberFormat="1" applyFont="1" applyAlignment="1">
      <alignment horizontal="left"/>
    </xf>
    <xf numFmtId="2" fontId="4" fillId="0" borderId="0" xfId="4" applyNumberFormat="1" applyFont="1" applyAlignment="1">
      <alignment horizontal="center"/>
    </xf>
    <xf numFmtId="0" fontId="5" fillId="0" borderId="0" xfId="4" applyFont="1" applyAlignment="1">
      <alignment horizontal="center"/>
    </xf>
    <xf numFmtId="0" fontId="6" fillId="0" borderId="0" xfId="4" applyFont="1"/>
    <xf numFmtId="0" fontId="8" fillId="0" borderId="0" xfId="4" applyFont="1"/>
    <xf numFmtId="2" fontId="8" fillId="0" borderId="0" xfId="4" applyNumberFormat="1" applyFont="1" applyAlignment="1">
      <alignment horizontal="center"/>
    </xf>
    <xf numFmtId="0" fontId="9" fillId="0" borderId="0" xfId="4" applyFont="1" applyAlignment="1">
      <alignment horizontal="center"/>
    </xf>
    <xf numFmtId="0" fontId="2" fillId="0" borderId="0" xfId="4"/>
    <xf numFmtId="0" fontId="10" fillId="2" borderId="1" xfId="4" applyFont="1" applyFill="1" applyBorder="1" applyAlignment="1">
      <alignment horizontal="center" vertical="center" wrapText="1"/>
    </xf>
    <xf numFmtId="2" fontId="10" fillId="2" borderId="1" xfId="4" applyNumberFormat="1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3" applyBorder="1" applyAlignment="1" applyProtection="1">
      <alignment wrapText="1"/>
    </xf>
    <xf numFmtId="0" fontId="12" fillId="0" borderId="1" xfId="3" applyBorder="1" applyAlignment="1" applyProtection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7" fontId="11" fillId="0" borderId="1" xfId="2" applyFont="1" applyBorder="1" applyAlignment="1" applyProtection="1">
      <alignment vertical="center"/>
    </xf>
    <xf numFmtId="166" fontId="11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1" fillId="0" borderId="1" xfId="3" applyFont="1" applyBorder="1" applyAlignment="1" applyProtection="1">
      <alignment wrapText="1"/>
    </xf>
    <xf numFmtId="0" fontId="12" fillId="0" borderId="1" xfId="3" applyBorder="1" applyAlignment="1" applyProtection="1">
      <alignment horizontal="center" vertical="center"/>
    </xf>
    <xf numFmtId="167" fontId="11" fillId="0" borderId="1" xfId="2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3" applyFont="1" applyBorder="1" applyAlignment="1">
      <alignment wrapText="1"/>
    </xf>
    <xf numFmtId="0" fontId="12" fillId="0" borderId="1" xfId="3" applyBorder="1" applyAlignment="1">
      <alignment horizontal="center" vertical="center"/>
    </xf>
    <xf numFmtId="0" fontId="12" fillId="0" borderId="1" xfId="3" applyBorder="1" applyAlignment="1">
      <alignment wrapText="1"/>
    </xf>
    <xf numFmtId="0" fontId="13" fillId="0" borderId="1" xfId="3" applyFont="1" applyBorder="1" applyAlignment="1">
      <alignment wrapText="1"/>
    </xf>
    <xf numFmtId="0" fontId="12" fillId="0" borderId="0" xfId="3" applyAlignment="1">
      <alignment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/>
  </cellXfs>
  <cellStyles count="5">
    <cellStyle name="Hiperlink" xfId="3" builtinId="8"/>
    <cellStyle name="Moeda" xfId="2" builtinId="4"/>
    <cellStyle name="Normal" xfId="0" builtinId="0"/>
    <cellStyle name="Normal 2" xfId="4" xr:uid="{B86D3FAC-ABC2-499E-9372-A2D2ADEE2901}"/>
    <cellStyle name="Vírgula" xfId="1" builtinId="3"/>
  </cellStyles>
  <dxfs count="2"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3</xdr:col>
      <xdr:colOff>974911</xdr:colOff>
      <xdr:row>0</xdr:row>
      <xdr:rowOff>903006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id="{1AB02649-CE63-492A-A310-8D28D2AD89C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7" y="78441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pam.mp.br/images/CT_29-2023_-_MP-PGJ_d427b.pdf" TargetMode="External"/><Relationship Id="rId18" Type="http://schemas.openxmlformats.org/officeDocument/2006/relationships/hyperlink" Target="https://www.mpam.mp.br/images/CT_22-2023_-_MP-PGJ_e60b0.pdf" TargetMode="External"/><Relationship Id="rId26" Type="http://schemas.openxmlformats.org/officeDocument/2006/relationships/hyperlink" Target="https://www.mpam.mp.br/images/Transpar%C3%AAncia_2024/Mar%C3%A7o/NFs/Bens/NF_399_2024_MWP_e8f4f.pdf" TargetMode="External"/><Relationship Id="rId3" Type="http://schemas.openxmlformats.org/officeDocument/2006/relationships/hyperlink" Target="https://www.mpam.mp.br/images/CT_25-2023_-_MP-PGJ_8692b.pdf" TargetMode="External"/><Relationship Id="rId21" Type="http://schemas.openxmlformats.org/officeDocument/2006/relationships/hyperlink" Target="https://www.mpam.mp.br/images/Transpar%C3%AAncia_2024/Mar%C3%A7o/NFs/Bens/NF_1835_2024_F_N_a644c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mpam.mp.br/images/Transpar%C3%AAncia_2024/Mar%C3%A7o/NFs/Bens/NF_228_2024_BETEL_b9c35.pdf" TargetMode="External"/><Relationship Id="rId12" Type="http://schemas.openxmlformats.org/officeDocument/2006/relationships/hyperlink" Target="https://www.mpam.mp.br/images/Transpar%C3%AAncia_2024/Mar%C3%A7o/NFs/Bens/NF_604878_2024_BRASOFTWARE_cdbfc.pdf" TargetMode="External"/><Relationship Id="rId17" Type="http://schemas.openxmlformats.org/officeDocument/2006/relationships/hyperlink" Target="https://www.mpam.mp.br/images/Transpar%C3%AAncia_2024/Mar%C3%A7o/NFs/Bens/NF_1015_2024_F_ALVES_9d44e.pdf" TargetMode="External"/><Relationship Id="rId25" Type="http://schemas.openxmlformats.org/officeDocument/2006/relationships/hyperlink" Target="https://www.mpam.mp.br/images/Transpar%C3%AAncia_2024/Mar%C3%A7o/NFs/Bens/NF_18365_2024_MOVENORTE_262f1.pdf" TargetMode="External"/><Relationship Id="rId33" Type="http://schemas.openxmlformats.org/officeDocument/2006/relationships/hyperlink" Target="https://www.mpam.mp.br/images/Transpar%C3%AAncia_2024/Mar%C3%A7o/NFs/Bens/NF_899_2024_TH_48feb.pdf" TargetMode="External"/><Relationship Id="rId2" Type="http://schemas.openxmlformats.org/officeDocument/2006/relationships/hyperlink" Target="https://www.mpam.mp.br/images/Transpar%C3%AAncia_2024/Mar%C3%A7o/NFs/Bens/NF_285_2024_A_CASA_bc5c6.pdf" TargetMode="External"/><Relationship Id="rId16" Type="http://schemas.openxmlformats.org/officeDocument/2006/relationships/hyperlink" Target="https://www.mpam.mp.br/images/Transpar%C3%AAncia_2024/Mar%C3%A7o/NFs/Bens/NF_1026_2024_F_ALVES_07ded.pdf" TargetMode="External"/><Relationship Id="rId20" Type="http://schemas.openxmlformats.org/officeDocument/2006/relationships/hyperlink" Target="https://www.mpam.mp.br/images/Transpar%C3%AAncia_2024/Mar%C3%A7o/NFs/Bens/NF_1836_2024_F_N_3f415.pdf" TargetMode="External"/><Relationship Id="rId29" Type="http://schemas.openxmlformats.org/officeDocument/2006/relationships/hyperlink" Target="https://www.mpam.mp.br/images/Transpar%C3%AAncia_2024/Mar%C3%A7o/NFs/Bens/NF_5251_2024_SUPERAR_903a9.pdf" TargetMode="External"/><Relationship Id="rId1" Type="http://schemas.openxmlformats.org/officeDocument/2006/relationships/hyperlink" Target="https://www.mpam.mp.br/images/Transpar%C3%AAncia_2024/Mar%C3%A7o/NFs/Bens/NF_283_2024_A_CASA_91065.pdf" TargetMode="External"/><Relationship Id="rId6" Type="http://schemas.openxmlformats.org/officeDocument/2006/relationships/hyperlink" Target="https://www.mpam.mp.br/images/Transpar%C3%AAncia_2024/Mar%C3%A7o/NFs/Bens/NF_1627_2024_ANDR%C3%89_4f622.pdf" TargetMode="External"/><Relationship Id="rId11" Type="http://schemas.openxmlformats.org/officeDocument/2006/relationships/hyperlink" Target="https://www.mpam.mp.br/images/CT_21-2023_-_MP-PGJ_4dc3f.pdf" TargetMode="External"/><Relationship Id="rId24" Type="http://schemas.openxmlformats.org/officeDocument/2006/relationships/hyperlink" Target="https://www.mpam.mp.br/images/Transpar%C3%AAncia_2024/Mar%C3%A7o/NFs/Bens/NF_510182_2024_L_J_3e10b.pdf" TargetMode="External"/><Relationship Id="rId32" Type="http://schemas.openxmlformats.org/officeDocument/2006/relationships/hyperlink" Target="https://www.mpam.mp.br/images/Transpar%C3%AAncia_2024/Mar%C3%A7o/NFs/Bens/NF_5258_2024_SUPERAR_7bd19.pdf" TargetMode="External"/><Relationship Id="rId5" Type="http://schemas.openxmlformats.org/officeDocument/2006/relationships/hyperlink" Target="https://www.mpam.mp.br/images/Transpar%C3%AAncia_2024/Mar%C3%A7o/NFs/Bens/NF_1626_2024_ANDR%C3%89_24574.pdf" TargetMode="External"/><Relationship Id="rId15" Type="http://schemas.openxmlformats.org/officeDocument/2006/relationships/hyperlink" Target="https://www.mpam.mp.br/images/Transpar%C3%AAncia_2024/Mar%C3%A7o/NFs/Bens/NF_1026_2024_F_ALVES_07ded.pdf" TargetMode="External"/><Relationship Id="rId23" Type="http://schemas.openxmlformats.org/officeDocument/2006/relationships/hyperlink" Target="https://www.mpam.mp.br/images/CT_32-2023_-_MP-PGJ_e5538.pdf" TargetMode="External"/><Relationship Id="rId28" Type="http://schemas.openxmlformats.org/officeDocument/2006/relationships/hyperlink" Target="https://www.mpam.mp.br/images/CT_07-2023_-_MP-PGJ_fb5b5.pdf" TargetMode="External"/><Relationship Id="rId10" Type="http://schemas.openxmlformats.org/officeDocument/2006/relationships/hyperlink" Target="https://www.mpam.mp.br/images/CT_21-2023_-_MP-PGJ_4dc3f.pdf" TargetMode="External"/><Relationship Id="rId19" Type="http://schemas.openxmlformats.org/officeDocument/2006/relationships/hyperlink" Target="https://www.mpam.mp.br/images/CT_22-2023_-_MP-PGJ_e60b0.pdf" TargetMode="External"/><Relationship Id="rId31" Type="http://schemas.openxmlformats.org/officeDocument/2006/relationships/hyperlink" Target="https://www.mpam.mp.br/images/Transpar%C3%AAncia_2024/Mar%C3%A7o/NFs/Bens/NF_5259_2024_SUPERAR_0381c.pdf" TargetMode="External"/><Relationship Id="rId4" Type="http://schemas.openxmlformats.org/officeDocument/2006/relationships/hyperlink" Target="https://www.mpam.mp.br/images/CT_25-2023_-_MP-PGJ_8692b.pdf" TargetMode="External"/><Relationship Id="rId9" Type="http://schemas.openxmlformats.org/officeDocument/2006/relationships/hyperlink" Target="https://www.mpam.mp.br/images/Transpar%C3%AAncia_2024/Mar%C3%A7o/NFs/Bens/NFS_444_2024_BMJ_3b984.pdf" TargetMode="External"/><Relationship Id="rId14" Type="http://schemas.openxmlformats.org/officeDocument/2006/relationships/hyperlink" Target="https://www.mpam.mp.br/images/Transpar%C3%AAncia_2024/Mar%C3%A7o/NFs/Bens/NF_247_2023_ER_75b77.pdf" TargetMode="External"/><Relationship Id="rId22" Type="http://schemas.openxmlformats.org/officeDocument/2006/relationships/hyperlink" Target="https://www.mpam.mp.br/images/Transpar%C3%AAncia_2024/Mar%C3%A7o/NFs/Bens/NF_8429_2024_GERAFORTE_7119c.pdf" TargetMode="External"/><Relationship Id="rId27" Type="http://schemas.openxmlformats.org/officeDocument/2006/relationships/hyperlink" Target="https://www.mpam.mp.br/images/Transpar%C3%AAncia_2024/Mar%C3%A7o/NFs/Bens/NFS_2094059_2024_PRIME_ff72a.pdf" TargetMode="External"/><Relationship Id="rId30" Type="http://schemas.openxmlformats.org/officeDocument/2006/relationships/hyperlink" Target="https://www.mpam.mp.br/images/Transpar%C3%AAncia_2024/Mar%C3%A7o/NFs/Bens/NF_5250_2024_SUPERAR_a3765.pdf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https://www.mpam.mp.br/images/Transpar%C3%AAncia_2024/Mar%C3%A7o/NFs/Bens/NFS_446_2024_BMJ_ab4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737E9-0342-4DE0-A1A3-CB890E5D1684}">
  <sheetPr>
    <pageSetUpPr fitToPage="1"/>
  </sheetPr>
  <dimension ref="A1:M36"/>
  <sheetViews>
    <sheetView tabSelected="1" zoomScale="85" zoomScaleNormal="85" workbookViewId="0">
      <selection activeCell="F33" sqref="F33"/>
    </sheetView>
  </sheetViews>
  <sheetFormatPr defaultRowHeight="15"/>
  <cols>
    <col min="1" max="1" width="13.7109375" customWidth="1"/>
    <col min="2" max="2" width="14.7109375" customWidth="1"/>
    <col min="3" max="3" width="17.7109375" style="49" customWidth="1"/>
    <col min="4" max="4" width="45.28515625" customWidth="1"/>
    <col min="5" max="5" width="29.5703125" customWidth="1"/>
    <col min="6" max="6" width="18.7109375" style="3" customWidth="1"/>
    <col min="7" max="7" width="16.425781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2.140625" customWidth="1"/>
    <col min="13" max="13" width="19" customWidth="1"/>
  </cols>
  <sheetData>
    <row r="1" spans="1:13" ht="77.099999999999994" customHeight="1">
      <c r="C1" s="1"/>
      <c r="D1" s="2"/>
      <c r="G1" s="4"/>
      <c r="H1" s="4"/>
      <c r="I1" s="4"/>
      <c r="J1" s="2"/>
    </row>
    <row r="2" spans="1:13" ht="18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>
      <c r="A3" s="6" t="s">
        <v>1</v>
      </c>
      <c r="B3" s="6"/>
      <c r="C3" s="7"/>
      <c r="D3" s="6"/>
      <c r="E3" s="6"/>
      <c r="G3" s="4"/>
      <c r="H3" s="4"/>
      <c r="I3" s="4"/>
      <c r="J3" s="2"/>
    </row>
    <row r="4" spans="1:13" ht="20.25">
      <c r="A4" s="6"/>
      <c r="B4" s="6"/>
      <c r="C4" s="8"/>
      <c r="D4" s="9"/>
      <c r="E4" s="6"/>
      <c r="G4" s="4"/>
      <c r="H4" s="4"/>
      <c r="I4" s="4"/>
      <c r="J4" s="2"/>
    </row>
    <row r="5" spans="1:13" ht="18">
      <c r="A5" s="10" t="s">
        <v>2</v>
      </c>
      <c r="B5" s="11"/>
      <c r="C5" s="12"/>
      <c r="D5" s="13"/>
      <c r="E5" s="14"/>
      <c r="G5" s="4"/>
      <c r="H5" s="4"/>
      <c r="I5" s="4"/>
      <c r="J5" s="2"/>
    </row>
    <row r="6" spans="1:13" ht="31.5">
      <c r="A6" s="15" t="s">
        <v>3</v>
      </c>
      <c r="B6" s="15" t="s">
        <v>4</v>
      </c>
      <c r="C6" s="16" t="s">
        <v>5</v>
      </c>
      <c r="D6" s="17" t="s">
        <v>6</v>
      </c>
      <c r="E6" s="17" t="s">
        <v>7</v>
      </c>
      <c r="F6" s="15" t="s">
        <v>8</v>
      </c>
      <c r="G6" s="15" t="s">
        <v>9</v>
      </c>
      <c r="H6" s="18" t="s">
        <v>10</v>
      </c>
      <c r="I6" s="18" t="s">
        <v>11</v>
      </c>
      <c r="J6" s="17" t="s">
        <v>12</v>
      </c>
      <c r="K6" s="17" t="s">
        <v>13</v>
      </c>
      <c r="L6" s="19" t="s">
        <v>14</v>
      </c>
      <c r="M6" s="17" t="s">
        <v>15</v>
      </c>
    </row>
    <row r="7" spans="1:13" s="29" customFormat="1" ht="105">
      <c r="A7" s="20" t="s">
        <v>16</v>
      </c>
      <c r="B7" s="21">
        <v>1</v>
      </c>
      <c r="C7" s="21">
        <v>5778325000547</v>
      </c>
      <c r="D7" s="22" t="s">
        <v>17</v>
      </c>
      <c r="E7" s="23" t="s">
        <v>18</v>
      </c>
      <c r="F7" s="24" t="s">
        <v>19</v>
      </c>
      <c r="G7" s="25">
        <v>45359</v>
      </c>
      <c r="H7" s="26" t="s">
        <v>20</v>
      </c>
      <c r="I7" s="27">
        <v>336000</v>
      </c>
      <c r="J7" s="28">
        <v>45362</v>
      </c>
      <c r="K7" s="22" t="s">
        <v>129</v>
      </c>
      <c r="L7" s="27">
        <f>331968+4032</f>
        <v>336000</v>
      </c>
      <c r="M7" s="26" t="s">
        <v>21</v>
      </c>
    </row>
    <row r="8" spans="1:13" ht="105">
      <c r="A8" s="20" t="s">
        <v>16</v>
      </c>
      <c r="B8" s="21">
        <v>2</v>
      </c>
      <c r="C8" s="21">
        <v>30746178000147</v>
      </c>
      <c r="D8" s="22" t="s">
        <v>22</v>
      </c>
      <c r="E8" s="30" t="s">
        <v>23</v>
      </c>
      <c r="F8" s="31" t="s">
        <v>24</v>
      </c>
      <c r="G8" s="25">
        <v>45359</v>
      </c>
      <c r="H8" s="26" t="s">
        <v>25</v>
      </c>
      <c r="I8" s="32">
        <v>20891.400000000001</v>
      </c>
      <c r="J8" s="28">
        <v>45362</v>
      </c>
      <c r="K8" s="22" t="s">
        <v>129</v>
      </c>
      <c r="L8" s="32">
        <v>20891.400000000001</v>
      </c>
      <c r="M8" s="26" t="s">
        <v>26</v>
      </c>
    </row>
    <row r="9" spans="1:13" ht="135">
      <c r="A9" s="20" t="s">
        <v>16</v>
      </c>
      <c r="B9" s="21">
        <v>3</v>
      </c>
      <c r="C9" s="33">
        <v>10614075000116</v>
      </c>
      <c r="D9" s="22" t="s">
        <v>27</v>
      </c>
      <c r="E9" s="34" t="s">
        <v>28</v>
      </c>
      <c r="F9" s="35" t="s">
        <v>29</v>
      </c>
      <c r="G9" s="25">
        <v>45362</v>
      </c>
      <c r="H9" s="26" t="s">
        <v>30</v>
      </c>
      <c r="I9" s="27">
        <v>115</v>
      </c>
      <c r="J9" s="28">
        <v>45362</v>
      </c>
      <c r="K9" s="22" t="s">
        <v>129</v>
      </c>
      <c r="L9" s="27">
        <v>115</v>
      </c>
      <c r="M9" s="26" t="s">
        <v>31</v>
      </c>
    </row>
    <row r="10" spans="1:13" ht="135">
      <c r="A10" s="20" t="s">
        <v>16</v>
      </c>
      <c r="B10" s="21">
        <v>4</v>
      </c>
      <c r="C10" s="33">
        <v>5340639000130</v>
      </c>
      <c r="D10" s="22" t="s">
        <v>32</v>
      </c>
      <c r="E10" s="36" t="s">
        <v>33</v>
      </c>
      <c r="F10" s="35" t="s">
        <v>34</v>
      </c>
      <c r="G10" s="25">
        <v>45362</v>
      </c>
      <c r="H10" s="26" t="s">
        <v>35</v>
      </c>
      <c r="I10" s="27">
        <v>4498.83</v>
      </c>
      <c r="J10" s="28">
        <v>45362</v>
      </c>
      <c r="K10" s="22" t="s">
        <v>129</v>
      </c>
      <c r="L10" s="27">
        <v>4498.83</v>
      </c>
      <c r="M10" s="26" t="s">
        <v>36</v>
      </c>
    </row>
    <row r="11" spans="1:13" ht="105">
      <c r="A11" s="20" t="s">
        <v>16</v>
      </c>
      <c r="B11" s="21">
        <v>5</v>
      </c>
      <c r="C11" s="33">
        <v>27985750000116</v>
      </c>
      <c r="D11" s="22" t="s">
        <v>37</v>
      </c>
      <c r="E11" s="36" t="s">
        <v>38</v>
      </c>
      <c r="F11" s="35" t="s">
        <v>39</v>
      </c>
      <c r="G11" s="25">
        <v>45362</v>
      </c>
      <c r="H11" s="26" t="s">
        <v>40</v>
      </c>
      <c r="I11" s="27">
        <v>1784.22</v>
      </c>
      <c r="J11" s="28">
        <v>45362</v>
      </c>
      <c r="K11" s="22" t="s">
        <v>129</v>
      </c>
      <c r="L11" s="27">
        <v>1784.22</v>
      </c>
      <c r="M11" s="26" t="s">
        <v>41</v>
      </c>
    </row>
    <row r="12" spans="1:13" ht="105">
      <c r="A12" s="20" t="s">
        <v>16</v>
      </c>
      <c r="B12" s="21">
        <v>6</v>
      </c>
      <c r="C12" s="33">
        <v>27985750000116</v>
      </c>
      <c r="D12" s="22" t="s">
        <v>37</v>
      </c>
      <c r="E12" s="36" t="s">
        <v>42</v>
      </c>
      <c r="F12" s="35" t="s">
        <v>39</v>
      </c>
      <c r="G12" s="25">
        <v>45362</v>
      </c>
      <c r="H12" s="26" t="s">
        <v>43</v>
      </c>
      <c r="I12" s="27">
        <v>2646.5</v>
      </c>
      <c r="J12" s="28">
        <v>45362</v>
      </c>
      <c r="K12" s="22" t="s">
        <v>129</v>
      </c>
      <c r="L12" s="27">
        <v>2646.5</v>
      </c>
      <c r="M12" s="26" t="s">
        <v>41</v>
      </c>
    </row>
    <row r="13" spans="1:13" ht="135">
      <c r="A13" s="20" t="s">
        <v>16</v>
      </c>
      <c r="B13" s="21">
        <v>7</v>
      </c>
      <c r="C13" s="33">
        <v>84111020000120</v>
      </c>
      <c r="D13" s="22" t="s">
        <v>44</v>
      </c>
      <c r="E13" s="34" t="s">
        <v>45</v>
      </c>
      <c r="F13" s="35" t="s">
        <v>46</v>
      </c>
      <c r="G13" s="25">
        <v>45363</v>
      </c>
      <c r="H13" s="26" t="s">
        <v>47</v>
      </c>
      <c r="I13" s="27">
        <v>4007</v>
      </c>
      <c r="J13" s="28">
        <v>45366</v>
      </c>
      <c r="K13" s="22" t="s">
        <v>129</v>
      </c>
      <c r="L13" s="27">
        <v>4007</v>
      </c>
      <c r="M13" s="26" t="s">
        <v>48</v>
      </c>
    </row>
    <row r="14" spans="1:13" ht="150">
      <c r="A14" s="20" t="s">
        <v>16</v>
      </c>
      <c r="B14" s="21">
        <v>8</v>
      </c>
      <c r="C14" s="33">
        <v>84111020000120</v>
      </c>
      <c r="D14" s="22" t="s">
        <v>44</v>
      </c>
      <c r="E14" s="34" t="s">
        <v>49</v>
      </c>
      <c r="F14" s="35" t="s">
        <v>50</v>
      </c>
      <c r="G14" s="25">
        <v>45363</v>
      </c>
      <c r="H14" s="26" t="s">
        <v>51</v>
      </c>
      <c r="I14" s="27">
        <v>9133</v>
      </c>
      <c r="J14" s="28">
        <v>45366</v>
      </c>
      <c r="K14" s="22" t="s">
        <v>129</v>
      </c>
      <c r="L14" s="27">
        <v>9133</v>
      </c>
      <c r="M14" s="26" t="s">
        <v>52</v>
      </c>
    </row>
    <row r="15" spans="1:13" ht="135">
      <c r="A15" s="20" t="s">
        <v>16</v>
      </c>
      <c r="B15" s="21">
        <v>9</v>
      </c>
      <c r="C15" s="33">
        <v>57142978000105</v>
      </c>
      <c r="D15" s="22" t="s">
        <v>53</v>
      </c>
      <c r="E15" s="34" t="s">
        <v>54</v>
      </c>
      <c r="F15" s="35" t="s">
        <v>55</v>
      </c>
      <c r="G15" s="25">
        <v>45363</v>
      </c>
      <c r="H15" s="26" t="s">
        <v>56</v>
      </c>
      <c r="I15" s="27">
        <v>100170.6</v>
      </c>
      <c r="J15" s="28">
        <v>45366</v>
      </c>
      <c r="K15" s="22" t="s">
        <v>129</v>
      </c>
      <c r="L15" s="27">
        <f>95362.41+4808.19</f>
        <v>100170.6</v>
      </c>
      <c r="M15" s="26" t="s">
        <v>57</v>
      </c>
    </row>
    <row r="16" spans="1:13" ht="105">
      <c r="A16" s="20" t="s">
        <v>16</v>
      </c>
      <c r="B16" s="21">
        <v>10</v>
      </c>
      <c r="C16" s="33">
        <v>41037819000100</v>
      </c>
      <c r="D16" s="22" t="s">
        <v>58</v>
      </c>
      <c r="E16" s="37" t="s">
        <v>59</v>
      </c>
      <c r="F16" s="35" t="s">
        <v>60</v>
      </c>
      <c r="G16" s="25">
        <v>45364</v>
      </c>
      <c r="H16" s="26" t="s">
        <v>61</v>
      </c>
      <c r="I16" s="27">
        <v>4990</v>
      </c>
      <c r="J16" s="28">
        <v>45366</v>
      </c>
      <c r="K16" s="22" t="s">
        <v>129</v>
      </c>
      <c r="L16" s="27">
        <v>4990</v>
      </c>
      <c r="M16" s="26" t="s">
        <v>62</v>
      </c>
    </row>
    <row r="17" spans="1:13" ht="90">
      <c r="A17" s="20" t="s">
        <v>16</v>
      </c>
      <c r="B17" s="21">
        <v>11</v>
      </c>
      <c r="C17" s="33">
        <v>84499755000172</v>
      </c>
      <c r="D17" s="22" t="s">
        <v>63</v>
      </c>
      <c r="E17" s="37" t="s">
        <v>64</v>
      </c>
      <c r="F17" s="35" t="s">
        <v>65</v>
      </c>
      <c r="G17" s="25">
        <v>45364</v>
      </c>
      <c r="H17" s="26" t="s">
        <v>66</v>
      </c>
      <c r="I17" s="27">
        <v>11880</v>
      </c>
      <c r="J17" s="28">
        <v>45366</v>
      </c>
      <c r="K17" s="22" t="s">
        <v>129</v>
      </c>
      <c r="L17" s="27">
        <f>11737.44+142.56</f>
        <v>11880</v>
      </c>
      <c r="M17" s="26" t="s">
        <v>67</v>
      </c>
    </row>
    <row r="18" spans="1:13" ht="120">
      <c r="A18" s="20" t="s">
        <v>16</v>
      </c>
      <c r="B18" s="21">
        <v>12</v>
      </c>
      <c r="C18" s="33">
        <v>84544469000181</v>
      </c>
      <c r="D18" s="22" t="s">
        <v>68</v>
      </c>
      <c r="E18" s="36" t="s">
        <v>69</v>
      </c>
      <c r="F18" s="35" t="s">
        <v>70</v>
      </c>
      <c r="G18" s="25">
        <v>45365</v>
      </c>
      <c r="H18" s="26" t="s">
        <v>71</v>
      </c>
      <c r="I18" s="27">
        <v>2196.3200000000002</v>
      </c>
      <c r="J18" s="28">
        <v>45366</v>
      </c>
      <c r="K18" s="22" t="s">
        <v>129</v>
      </c>
      <c r="L18" s="27">
        <f>2086.5+109.82</f>
        <v>2196.3200000000002</v>
      </c>
      <c r="M18" s="26" t="s">
        <v>72</v>
      </c>
    </row>
    <row r="19" spans="1:13" ht="120">
      <c r="A19" s="20" t="s">
        <v>16</v>
      </c>
      <c r="B19" s="21">
        <v>13</v>
      </c>
      <c r="C19" s="33">
        <v>84544469000181</v>
      </c>
      <c r="D19" s="22" t="s">
        <v>68</v>
      </c>
      <c r="E19" s="36" t="s">
        <v>73</v>
      </c>
      <c r="F19" s="35" t="s">
        <v>74</v>
      </c>
      <c r="G19" s="25">
        <v>45366</v>
      </c>
      <c r="H19" s="26" t="s">
        <v>75</v>
      </c>
      <c r="I19" s="27">
        <v>2196.3200000000002</v>
      </c>
      <c r="J19" s="28">
        <v>45366</v>
      </c>
      <c r="K19" s="22" t="s">
        <v>129</v>
      </c>
      <c r="L19" s="27">
        <f>2086.5+109.82</f>
        <v>2196.3200000000002</v>
      </c>
      <c r="M19" s="26" t="s">
        <v>76</v>
      </c>
    </row>
    <row r="20" spans="1:13" ht="135">
      <c r="A20" s="20" t="s">
        <v>16</v>
      </c>
      <c r="B20" s="21">
        <v>14</v>
      </c>
      <c r="C20" s="33">
        <v>10618016000116</v>
      </c>
      <c r="D20" s="22" t="s">
        <v>77</v>
      </c>
      <c r="E20" s="36" t="s">
        <v>78</v>
      </c>
      <c r="F20" s="35" t="s">
        <v>79</v>
      </c>
      <c r="G20" s="25">
        <v>45371</v>
      </c>
      <c r="H20" s="26" t="s">
        <v>80</v>
      </c>
      <c r="I20" s="27">
        <v>880000</v>
      </c>
      <c r="J20" s="28">
        <v>45371</v>
      </c>
      <c r="K20" s="22" t="s">
        <v>129</v>
      </c>
      <c r="L20" s="27">
        <f>869440+10560</f>
        <v>880000</v>
      </c>
      <c r="M20" s="26" t="s">
        <v>81</v>
      </c>
    </row>
    <row r="21" spans="1:13" ht="120">
      <c r="A21" s="20" t="s">
        <v>16</v>
      </c>
      <c r="B21" s="21">
        <v>15</v>
      </c>
      <c r="C21" s="33">
        <v>4501136000136</v>
      </c>
      <c r="D21" s="22" t="s">
        <v>82</v>
      </c>
      <c r="E21" s="37" t="s">
        <v>83</v>
      </c>
      <c r="F21" s="35" t="s">
        <v>84</v>
      </c>
      <c r="G21" s="25">
        <v>45372</v>
      </c>
      <c r="H21" s="26" t="s">
        <v>85</v>
      </c>
      <c r="I21" s="27">
        <v>3334.76</v>
      </c>
      <c r="J21" s="28">
        <v>45373</v>
      </c>
      <c r="K21" s="22" t="s">
        <v>129</v>
      </c>
      <c r="L21" s="27">
        <f>40.01+3294.75</f>
        <v>3334.76</v>
      </c>
      <c r="M21" s="26" t="s">
        <v>86</v>
      </c>
    </row>
    <row r="22" spans="1:13" ht="90">
      <c r="A22" s="20" t="s">
        <v>16</v>
      </c>
      <c r="B22" s="21">
        <v>16</v>
      </c>
      <c r="C22" s="33">
        <v>23959105000178</v>
      </c>
      <c r="D22" s="22" t="s">
        <v>87</v>
      </c>
      <c r="E22" s="37" t="s">
        <v>88</v>
      </c>
      <c r="F22" s="35" t="s">
        <v>89</v>
      </c>
      <c r="G22" s="25">
        <v>45372</v>
      </c>
      <c r="H22" s="26" t="s">
        <v>90</v>
      </c>
      <c r="I22" s="27">
        <v>60689.04</v>
      </c>
      <c r="J22" s="28">
        <v>45373</v>
      </c>
      <c r="K22" s="22" t="s">
        <v>129</v>
      </c>
      <c r="L22" s="27">
        <v>60689.04</v>
      </c>
      <c r="M22" s="26" t="s">
        <v>91</v>
      </c>
    </row>
    <row r="23" spans="1:13" ht="90">
      <c r="A23" s="20" t="s">
        <v>16</v>
      </c>
      <c r="B23" s="21">
        <v>17</v>
      </c>
      <c r="C23" s="33">
        <v>23959105000178</v>
      </c>
      <c r="D23" s="22" t="s">
        <v>87</v>
      </c>
      <c r="E23" s="37" t="s">
        <v>92</v>
      </c>
      <c r="F23" s="35" t="s">
        <v>93</v>
      </c>
      <c r="G23" s="25">
        <v>45372</v>
      </c>
      <c r="H23" s="26" t="s">
        <v>94</v>
      </c>
      <c r="I23" s="27">
        <v>11503.92</v>
      </c>
      <c r="J23" s="28">
        <v>45373</v>
      </c>
      <c r="K23" s="22" t="s">
        <v>129</v>
      </c>
      <c r="L23" s="27">
        <v>11503.92</v>
      </c>
      <c r="M23" s="26" t="s">
        <v>91</v>
      </c>
    </row>
    <row r="24" spans="1:13" ht="105">
      <c r="A24" s="20" t="s">
        <v>16</v>
      </c>
      <c r="B24" s="21">
        <v>18</v>
      </c>
      <c r="C24" s="33">
        <v>27985750000116</v>
      </c>
      <c r="D24" s="22" t="s">
        <v>37</v>
      </c>
      <c r="E24" s="37" t="s">
        <v>95</v>
      </c>
      <c r="F24" s="35" t="s">
        <v>96</v>
      </c>
      <c r="G24" s="25">
        <v>45373</v>
      </c>
      <c r="H24" s="26" t="s">
        <v>97</v>
      </c>
      <c r="I24" s="27">
        <v>4390</v>
      </c>
      <c r="J24" s="28">
        <v>45373</v>
      </c>
      <c r="K24" s="22" t="s">
        <v>129</v>
      </c>
      <c r="L24" s="27">
        <v>4390</v>
      </c>
      <c r="M24" s="26" t="s">
        <v>98</v>
      </c>
    </row>
    <row r="25" spans="1:13" ht="120">
      <c r="A25" s="20" t="s">
        <v>16</v>
      </c>
      <c r="B25" s="21">
        <v>19</v>
      </c>
      <c r="C25" s="33">
        <v>10855056000181</v>
      </c>
      <c r="D25" s="22" t="s">
        <v>99</v>
      </c>
      <c r="E25" s="38" t="s">
        <v>100</v>
      </c>
      <c r="F25" s="35" t="s">
        <v>101</v>
      </c>
      <c r="G25" s="25">
        <v>45373</v>
      </c>
      <c r="H25" s="26" t="s">
        <v>102</v>
      </c>
      <c r="I25" s="27">
        <v>79250</v>
      </c>
      <c r="J25" s="28">
        <v>45373</v>
      </c>
      <c r="K25" s="22" t="s">
        <v>129</v>
      </c>
      <c r="L25" s="27">
        <v>79250</v>
      </c>
      <c r="M25" s="26" t="s">
        <v>103</v>
      </c>
    </row>
    <row r="26" spans="1:13" ht="120">
      <c r="A26" s="20" t="s">
        <v>16</v>
      </c>
      <c r="B26" s="21">
        <v>20</v>
      </c>
      <c r="C26" s="33">
        <v>10855056000181</v>
      </c>
      <c r="D26" s="22" t="s">
        <v>99</v>
      </c>
      <c r="E26" s="36" t="s">
        <v>104</v>
      </c>
      <c r="F26" s="35" t="s">
        <v>105</v>
      </c>
      <c r="G26" s="25">
        <v>45373</v>
      </c>
      <c r="H26" s="26" t="s">
        <v>106</v>
      </c>
      <c r="I26" s="27">
        <v>317000</v>
      </c>
      <c r="J26" s="28">
        <v>45373</v>
      </c>
      <c r="K26" s="22" t="s">
        <v>129</v>
      </c>
      <c r="L26" s="27">
        <v>317000</v>
      </c>
      <c r="M26" s="26" t="s">
        <v>103</v>
      </c>
    </row>
    <row r="27" spans="1:13" ht="135">
      <c r="A27" s="20" t="s">
        <v>16</v>
      </c>
      <c r="B27" s="21">
        <v>21</v>
      </c>
      <c r="C27" s="33">
        <v>13482516000161</v>
      </c>
      <c r="D27" s="22" t="s">
        <v>107</v>
      </c>
      <c r="E27" s="37" t="s">
        <v>108</v>
      </c>
      <c r="F27" s="35" t="s">
        <v>109</v>
      </c>
      <c r="G27" s="25">
        <v>45376</v>
      </c>
      <c r="H27" s="26" t="s">
        <v>110</v>
      </c>
      <c r="I27" s="27">
        <v>3843</v>
      </c>
      <c r="J27" s="28">
        <v>45378</v>
      </c>
      <c r="K27" s="22" t="s">
        <v>129</v>
      </c>
      <c r="L27" s="27">
        <f>46.11+3796.89</f>
        <v>3843</v>
      </c>
      <c r="M27" s="26" t="s">
        <v>111</v>
      </c>
    </row>
    <row r="28" spans="1:13" ht="120">
      <c r="A28" s="20" t="s">
        <v>16</v>
      </c>
      <c r="B28" s="21">
        <v>22</v>
      </c>
      <c r="C28" s="33">
        <v>13482516000161</v>
      </c>
      <c r="D28" s="22" t="s">
        <v>107</v>
      </c>
      <c r="E28" s="37" t="s">
        <v>112</v>
      </c>
      <c r="F28" s="35" t="s">
        <v>113</v>
      </c>
      <c r="G28" s="25">
        <v>45376</v>
      </c>
      <c r="H28" s="26" t="s">
        <v>114</v>
      </c>
      <c r="I28" s="27">
        <v>2745</v>
      </c>
      <c r="J28" s="28">
        <v>45378</v>
      </c>
      <c r="K28" s="22" t="s">
        <v>129</v>
      </c>
      <c r="L28" s="27">
        <f>32.94+2712.06</f>
        <v>2745</v>
      </c>
      <c r="M28" s="26" t="s">
        <v>115</v>
      </c>
    </row>
    <row r="29" spans="1:13" ht="90">
      <c r="A29" s="20" t="s">
        <v>16</v>
      </c>
      <c r="B29" s="21">
        <v>23</v>
      </c>
      <c r="C29" s="33">
        <v>13482516000161</v>
      </c>
      <c r="D29" s="22" t="s">
        <v>107</v>
      </c>
      <c r="E29" s="37" t="s">
        <v>116</v>
      </c>
      <c r="F29" s="35" t="s">
        <v>117</v>
      </c>
      <c r="G29" s="25">
        <v>45376</v>
      </c>
      <c r="H29" s="26" t="s">
        <v>118</v>
      </c>
      <c r="I29" s="27">
        <v>2002</v>
      </c>
      <c r="J29" s="28">
        <v>45378</v>
      </c>
      <c r="K29" s="22" t="s">
        <v>129</v>
      </c>
      <c r="L29" s="27">
        <f>24.02+1977.98</f>
        <v>2002</v>
      </c>
      <c r="M29" s="26" t="s">
        <v>119</v>
      </c>
    </row>
    <row r="30" spans="1:13" ht="105">
      <c r="A30" s="20" t="s">
        <v>16</v>
      </c>
      <c r="B30" s="21">
        <v>24</v>
      </c>
      <c r="C30" s="33">
        <v>13482516000161</v>
      </c>
      <c r="D30" s="22" t="s">
        <v>107</v>
      </c>
      <c r="E30" s="37" t="s">
        <v>120</v>
      </c>
      <c r="F30" s="35" t="s">
        <v>121</v>
      </c>
      <c r="G30" s="25">
        <v>45376</v>
      </c>
      <c r="H30" s="26" t="s">
        <v>122</v>
      </c>
      <c r="I30" s="27">
        <v>743</v>
      </c>
      <c r="J30" s="28">
        <v>45378</v>
      </c>
      <c r="K30" s="22" t="s">
        <v>129</v>
      </c>
      <c r="L30" s="27">
        <f>8.91+734.09</f>
        <v>743</v>
      </c>
      <c r="M30" s="26" t="s">
        <v>123</v>
      </c>
    </row>
    <row r="31" spans="1:13">
      <c r="A31" s="39" t="s">
        <v>124</v>
      </c>
      <c r="B31" s="39"/>
      <c r="C31" s="40"/>
      <c r="D31" s="4"/>
      <c r="G31" s="41"/>
      <c r="H31" s="41"/>
      <c r="I31" s="41"/>
      <c r="J31" s="2"/>
      <c r="K31" s="4"/>
      <c r="M31" s="42"/>
    </row>
    <row r="32" spans="1:13" ht="15" customHeight="1">
      <c r="A32" s="43" t="s">
        <v>125</v>
      </c>
      <c r="B32" s="44"/>
      <c r="C32" s="45"/>
      <c r="D32" s="2"/>
      <c r="G32" s="4"/>
      <c r="H32" s="4"/>
      <c r="I32" s="4"/>
      <c r="J32" s="2"/>
      <c r="K32" s="46"/>
    </row>
    <row r="33" spans="1:4" ht="15" customHeight="1">
      <c r="A33" s="47" t="s">
        <v>126</v>
      </c>
      <c r="B33" s="47"/>
      <c r="C33" s="48"/>
      <c r="D33" s="47"/>
    </row>
    <row r="34" spans="1:4" ht="15" customHeight="1">
      <c r="A34" s="47" t="s">
        <v>127</v>
      </c>
      <c r="B34" s="47"/>
      <c r="C34" s="48"/>
      <c r="D34" s="47"/>
    </row>
    <row r="35" spans="1:4" ht="15" customHeight="1">
      <c r="A35" s="47" t="s">
        <v>128</v>
      </c>
      <c r="B35" s="47"/>
      <c r="C35" s="48"/>
      <c r="D35" s="2"/>
    </row>
    <row r="36" spans="1:4" ht="15" customHeight="1"/>
  </sheetData>
  <mergeCells count="1">
    <mergeCell ref="A2:M2"/>
  </mergeCells>
  <conditionalFormatting sqref="C7:C30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F22" r:id="rId1" xr:uid="{974108AB-F490-488B-BCEE-7DFD75EE4DA7}"/>
    <hyperlink ref="F23" r:id="rId2" xr:uid="{9C94F074-D390-4965-8A0D-3C983BAF39BD}"/>
    <hyperlink ref="E25" r:id="rId3" xr:uid="{E735CF6F-AB9D-444E-852C-AF763EE85D2B}"/>
    <hyperlink ref="E26" r:id="rId4" xr:uid="{8517102F-BFDD-4CA7-89F4-8BF777AF66C6}"/>
    <hyperlink ref="F25" r:id="rId5" xr:uid="{6A9F3449-1F5D-4375-ADCF-92AD102E601A}"/>
    <hyperlink ref="F26" r:id="rId6" xr:uid="{90BC8718-51D3-415D-BD50-55C5D1A071CA}"/>
    <hyperlink ref="F8" r:id="rId7" xr:uid="{567FC3D0-47AD-4472-AD0A-C61CF39ADA2A}"/>
    <hyperlink ref="F18" r:id="rId8" xr:uid="{E9C02031-4513-4413-A2BB-3B09E273FEE8}"/>
    <hyperlink ref="F19" r:id="rId9" xr:uid="{CD58EB72-8B1B-406C-A571-67BE1CD17048}"/>
    <hyperlink ref="E18" r:id="rId10" xr:uid="{740DACDD-F0AF-49A7-B59E-E5B1D33FC346}"/>
    <hyperlink ref="E19" r:id="rId11" xr:uid="{3EC151B6-01ED-48E6-B08B-2DF1DC0B3FC3}"/>
    <hyperlink ref="F15" r:id="rId12" xr:uid="{0583D8AA-4FB1-40E1-AB52-0793AFCAA048}"/>
    <hyperlink ref="E7" r:id="rId13" xr:uid="{42D5FDF1-741A-4CE3-9B35-4CB333A451B0}"/>
    <hyperlink ref="F7" r:id="rId14" xr:uid="{F8289057-1D24-4AEB-8647-96B98DD11F26}"/>
    <hyperlink ref="F11" r:id="rId15" xr:uid="{F5E76060-629C-421B-98E0-4169AAB03726}"/>
    <hyperlink ref="F12" r:id="rId16" xr:uid="{3062D0CF-2B95-40D8-A6EE-CF996641D7ED}"/>
    <hyperlink ref="F24" r:id="rId17" xr:uid="{384C634A-DC2F-47B0-94FE-6456B4C96C30}"/>
    <hyperlink ref="E11" r:id="rId18" xr:uid="{C3260B38-AA5A-490E-BA32-9B7ED9FB78FA}"/>
    <hyperlink ref="E12" r:id="rId19" xr:uid="{B4C71F8F-8A24-476E-AD9F-4479719FAD17}"/>
    <hyperlink ref="F13" r:id="rId20" xr:uid="{F58E682A-A08D-45F9-927C-84DFF9DF0FFC}"/>
    <hyperlink ref="F14" r:id="rId21" xr:uid="{3525B629-426D-4F7C-A23D-56633C047BFD}"/>
    <hyperlink ref="F20" r:id="rId22" xr:uid="{9891606E-846D-4411-A0A7-C4A52716B1BF}"/>
    <hyperlink ref="E20" r:id="rId23" xr:uid="{146B87C7-D236-4B04-8DEA-3DF0BAA792AA}"/>
    <hyperlink ref="F21" r:id="rId24" xr:uid="{C4EF78BC-AB52-4CDB-91FB-FF881ACD9BBB}"/>
    <hyperlink ref="F17" r:id="rId25" xr:uid="{4AE1F207-2238-4BDE-A42F-957C7FF4E70F}"/>
    <hyperlink ref="F16" r:id="rId26" xr:uid="{E17C41F2-52DB-4276-BF12-6BCBF80CC225}"/>
    <hyperlink ref="F10" r:id="rId27" xr:uid="{17703099-1D01-4752-AF64-41FC4C5F6985}"/>
    <hyperlink ref="E10" r:id="rId28" xr:uid="{CF3FF3CC-E2FC-4D8B-A2B0-8F65366B24E5}"/>
    <hyperlink ref="F27" r:id="rId29" xr:uid="{5E827B13-A1A6-415D-BFC7-6A254D224764}"/>
    <hyperlink ref="F28" r:id="rId30" xr:uid="{7385CC9D-90A1-4182-AD1A-5FA7E468A48D}"/>
    <hyperlink ref="F29" r:id="rId31" xr:uid="{D41E626E-E9C2-4339-91C9-D7C6657743CC}"/>
    <hyperlink ref="F30" r:id="rId32" xr:uid="{0BD30AF2-5835-4577-9351-DF20A2DE937B}"/>
    <hyperlink ref="F9" r:id="rId33" xr:uid="{2869F08F-64E5-437B-AEBB-F6D1ACC0788C}"/>
  </hyperlinks>
  <pageMargins left="0.23622047244094491" right="0.23622047244094491" top="0.19685039370078741" bottom="0.74803149606299213" header="0.31496062992125984" footer="0.31496062992125984"/>
  <pageSetup scale="43" fitToHeight="0" orientation="portrait" r:id="rId34"/>
  <drawing r:id="rId3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8534A7A0B96B4C83348FD15B6D0298" ma:contentTypeVersion="14" ma:contentTypeDescription="Create a new document." ma:contentTypeScope="" ma:versionID="1c16893b3d9096f47f8faa0645f760cd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ae7b470a0dd49327c76357b695f91ea0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59f93d8-bad1-43f0-a56c-0a2b12f0acf7}" ma:internalName="TaxCatchAll" ma:showField="CatchAllData" ma:web="eec51211-4e70-446f-ac4c-34342dd19d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306d8f-6ac8-4d4b-898a-9b8a7bc1d116">
      <Terms xmlns="http://schemas.microsoft.com/office/infopath/2007/PartnerControls"/>
    </lcf76f155ced4ddcb4097134ff3c332f>
    <TaxCatchAll xmlns="eec51211-4e70-446f-ac4c-34342dd19df9" xsi:nil="true"/>
  </documentManagement>
</p:properties>
</file>

<file path=customXml/itemProps1.xml><?xml version="1.0" encoding="utf-8"?>
<ds:datastoreItem xmlns:ds="http://schemas.openxmlformats.org/officeDocument/2006/customXml" ds:itemID="{438055AD-D3BB-447D-88FF-C85FBAA55013}"/>
</file>

<file path=customXml/itemProps2.xml><?xml version="1.0" encoding="utf-8"?>
<ds:datastoreItem xmlns:ds="http://schemas.openxmlformats.org/officeDocument/2006/customXml" ds:itemID="{B93B173A-2E22-4FA4-A85B-E087CFFFBCDE}"/>
</file>

<file path=customXml/itemProps3.xml><?xml version="1.0" encoding="utf-8"?>
<ds:datastoreItem xmlns:ds="http://schemas.openxmlformats.org/officeDocument/2006/customXml" ds:itemID="{5040359E-9A70-4109-8AC2-E823D848BA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2024-04-28T22:21:48Z</cp:lastPrinted>
  <dcterms:created xsi:type="dcterms:W3CDTF">2024-04-28T22:20:40Z</dcterms:created>
  <dcterms:modified xsi:type="dcterms:W3CDTF">2024-04-28T22:21:58Z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0x010100618534A7A0B96B4C83348FD15B6D0298</vt:lpwstr>
  </property>
</Properties>
</file>