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'Planilha1'!$A$1:$O$119</definedName>
  </definedNames>
  <calcPr fullCalcOnLoad="1"/>
</workbook>
</file>

<file path=xl/sharedStrings.xml><?xml version="1.0" encoding="utf-8"?>
<sst xmlns="http://schemas.openxmlformats.org/spreadsheetml/2006/main" count="133" uniqueCount="68">
  <si>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</si>
  <si>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</si>
  <si>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</si>
  <si>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</si>
  <si>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</si>
  <si>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</si>
  <si>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</si>
  <si>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</si>
  <si>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</si>
  <si>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</si>
  <si>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</si>
  <si>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</si>
  <si>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</si>
  <si>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</si>
  <si>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</si>
  <si>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</si>
  <si>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</si>
  <si>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</si>
  <si>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</si>
  <si>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</si>
  <si>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</si>
  <si>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</si>
  <si>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</si>
  <si>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</si>
  <si>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</si>
  <si>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</si>
  <si>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</si>
  <si>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</si>
  <si>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</si>
  <si>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</si>
  <si>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</si>
  <si>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</si>
  <si>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</si>
  <si>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</si>
  <si>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</si>
  <si>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</si>
  <si>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</si>
  <si>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</si>
  <si>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</si>
  <si>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</si>
  <si>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</si>
  <si>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</si>
  <si>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</si>
  <si>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</si>
  <si>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</si>
  <si>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</si>
  <si>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</si>
  <si>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</si>
  <si>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</si>
  <si>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</si>
  <si>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</si>
  <si>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</si>
  <si>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</si>
  <si>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</si>
  <si>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</si>
  <si>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</si>
  <si>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</si>
  <si>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</si>
  <si>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</si>
  <si>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</si>
  <si>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</si>
  <si>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</si>
  <si>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</si>
  <si>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</si>
  <si>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</si>
  <si>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</si>
  <si>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Data da última atualização:  26/04/2023</t>
  </si>
  <si>
    <t>MARÇO/2023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</si>
</sst>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zoomScale="55" zoomScaleNormal="55" zoomScaleSheetLayoutView="40" zoomScalePageLayoutView="0" workbookViewId="0" topLeftCell="A1">
      <selection activeCell="I12" sqref="I1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271550000</v>
      </c>
      <c r="C7" s="16">
        <f>SUM(C8:C19)</f>
        <v>17175518.2</v>
      </c>
      <c r="D7" s="16">
        <f>SUM(D8:D19)</f>
        <v>21007162.290000003</v>
      </c>
      <c r="E7" s="16">
        <f>SUM(E8:E19)</f>
        <v>30795121.729999997</v>
      </c>
      <c r="F7" s="16"/>
      <c r="G7" s="16"/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68977802.22</v>
      </c>
      <c r="P7" s="4"/>
    </row>
    <row r="8" spans="1:15" s="6" customFormat="1" ht="30" customHeight="1">
      <c r="A8" s="17" t="s">
        <v>18</v>
      </c>
      <c r="B8" s="18">
        <v>2150000</v>
      </c>
      <c r="C8" s="18">
        <v>0</v>
      </c>
      <c r="D8" s="18">
        <v>0</v>
      </c>
      <c r="E8" s="18">
        <v>0</v>
      </c>
      <c r="F8" s="18"/>
      <c r="G8" s="18"/>
      <c r="H8" s="18"/>
      <c r="I8" s="18"/>
      <c r="J8" s="19"/>
      <c r="K8" s="19"/>
      <c r="L8" s="19"/>
      <c r="M8" s="19"/>
      <c r="N8" s="19"/>
      <c r="O8" s="19">
        <f t="shared" si="0"/>
        <v>0</v>
      </c>
    </row>
    <row r="9" spans="1:15" s="6" customFormat="1" ht="30" customHeight="1">
      <c r="A9" s="17" t="s">
        <v>19</v>
      </c>
      <c r="B9" s="18">
        <v>4199000</v>
      </c>
      <c r="C9" s="18">
        <v>0</v>
      </c>
      <c r="D9" s="18">
        <v>0</v>
      </c>
      <c r="E9" s="18">
        <v>0</v>
      </c>
      <c r="F9" s="18"/>
      <c r="G9" s="18"/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/>
      <c r="G10" s="18"/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/>
      <c r="G11" s="21"/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/>
      <c r="G12" s="21"/>
      <c r="H12" s="21"/>
      <c r="I12" s="18"/>
      <c r="J12" s="19"/>
      <c r="K12" s="19"/>
      <c r="L12" s="19"/>
      <c r="M12" s="19"/>
      <c r="N12" s="19"/>
      <c r="O12" s="19">
        <f t="shared" si="0"/>
        <v>33601.92</v>
      </c>
    </row>
    <row r="13" spans="1:15" s="6" customFormat="1" ht="30" customHeight="1">
      <c r="A13" s="20" t="s">
        <v>22</v>
      </c>
      <c r="B13" s="21">
        <v>196108000</v>
      </c>
      <c r="C13" s="21">
        <v>13672119.91</v>
      </c>
      <c r="D13" s="21">
        <v>15144538.27</v>
      </c>
      <c r="E13" s="21">
        <v>20569993.29</v>
      </c>
      <c r="F13" s="21"/>
      <c r="G13" s="21"/>
      <c r="H13" s="21"/>
      <c r="I13" s="18"/>
      <c r="J13" s="19"/>
      <c r="K13" s="19"/>
      <c r="L13" s="19"/>
      <c r="M13" s="19"/>
      <c r="N13" s="19"/>
      <c r="O13" s="19">
        <f t="shared" si="0"/>
        <v>49386651.47</v>
      </c>
    </row>
    <row r="14" spans="1:15" s="7" customFormat="1" ht="30" customHeight="1">
      <c r="A14" s="20" t="s">
        <v>23</v>
      </c>
      <c r="B14" s="21">
        <f>1771000+35810000</f>
        <v>37581000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/>
      <c r="G14" s="21"/>
      <c r="H14" s="21"/>
      <c r="I14" s="18"/>
      <c r="J14" s="18"/>
      <c r="K14" s="18"/>
      <c r="L14" s="18"/>
      <c r="M14" s="18"/>
      <c r="N14" s="18"/>
      <c r="O14" s="19">
        <f t="shared" si="0"/>
        <v>7792286.6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>
        <v>1568385.01</v>
      </c>
      <c r="F15" s="21"/>
      <c r="G15" s="21"/>
      <c r="H15" s="21"/>
      <c r="I15" s="18"/>
      <c r="J15" s="18"/>
      <c r="K15" s="18"/>
      <c r="L15" s="18"/>
      <c r="M15" s="18"/>
      <c r="N15" s="18"/>
      <c r="O15" s="19">
        <f t="shared" si="0"/>
        <v>4194670.17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/>
      <c r="G16" s="21"/>
      <c r="H16" s="21"/>
      <c r="I16" s="18"/>
      <c r="J16" s="19"/>
      <c r="K16" s="19"/>
      <c r="L16" s="19"/>
      <c r="M16" s="19"/>
      <c r="N16" s="19"/>
      <c r="O16" s="19">
        <f t="shared" si="0"/>
        <v>0</v>
      </c>
    </row>
    <row r="17" spans="1:15" s="6" customFormat="1" ht="30" customHeight="1">
      <c r="A17" s="17" t="s">
        <v>26</v>
      </c>
      <c r="B17" s="18">
        <v>4200000</v>
      </c>
      <c r="C17" s="18">
        <v>345744.31</v>
      </c>
      <c r="D17" s="18">
        <v>399572.04</v>
      </c>
      <c r="E17" s="18">
        <v>262226.22</v>
      </c>
      <c r="F17" s="18"/>
      <c r="G17" s="18"/>
      <c r="H17" s="18"/>
      <c r="I17" s="18"/>
      <c r="J17" s="19"/>
      <c r="K17" s="19"/>
      <c r="L17" s="19"/>
      <c r="M17" s="19"/>
      <c r="N17" s="19"/>
      <c r="O17" s="19">
        <f t="shared" si="0"/>
        <v>1007542.57</v>
      </c>
    </row>
    <row r="18" spans="1:15" s="6" customFormat="1" ht="30" customHeight="1">
      <c r="A18" s="17" t="s">
        <v>27</v>
      </c>
      <c r="B18" s="18">
        <v>11550000</v>
      </c>
      <c r="C18" s="18">
        <v>1152336.55</v>
      </c>
      <c r="D18" s="18">
        <v>538951.42</v>
      </c>
      <c r="E18" s="18">
        <v>4871761.52</v>
      </c>
      <c r="F18" s="18"/>
      <c r="G18" s="18"/>
      <c r="H18" s="18"/>
      <c r="I18" s="18"/>
      <c r="J18" s="19"/>
      <c r="K18" s="19"/>
      <c r="L18" s="19"/>
      <c r="M18" s="19"/>
      <c r="N18" s="19"/>
      <c r="O18" s="19">
        <f t="shared" si="0"/>
        <v>6563049.49</v>
      </c>
    </row>
    <row r="19" spans="1:15" s="6" customFormat="1" ht="30" customHeight="1">
      <c r="A19" s="17" t="s">
        <v>28</v>
      </c>
      <c r="B19" s="18">
        <v>600000</v>
      </c>
      <c r="C19" s="18">
        <v>0</v>
      </c>
      <c r="D19" s="18">
        <v>0</v>
      </c>
      <c r="E19" s="18">
        <v>0</v>
      </c>
      <c r="F19" s="18"/>
      <c r="G19" s="18"/>
      <c r="H19" s="18"/>
      <c r="I19" s="18"/>
      <c r="J19" s="19"/>
      <c r="K19" s="19"/>
      <c r="L19" s="19"/>
      <c r="M19" s="19"/>
      <c r="N19" s="19"/>
      <c r="O19" s="19">
        <f t="shared" si="0"/>
        <v>0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73063000</v>
      </c>
      <c r="C21" s="24">
        <f>SUM(C22:C39)</f>
        <v>5737667.5600000005</v>
      </c>
      <c r="D21" s="24">
        <f>SUM(D22:D39)</f>
        <v>4368599.9</v>
      </c>
      <c r="E21" s="24">
        <f>SUM(E22:E39)</f>
        <v>5444993.59</v>
      </c>
      <c r="F21" s="24"/>
      <c r="G21" s="24"/>
      <c r="H21" s="24"/>
      <c r="I21" s="24"/>
      <c r="J21" s="24"/>
      <c r="K21" s="24"/>
      <c r="L21" s="24"/>
      <c r="M21" s="24"/>
      <c r="N21" s="24"/>
      <c r="O21" s="16">
        <f t="shared" si="0"/>
        <v>15551261.05</v>
      </c>
    </row>
    <row r="22" spans="1:15" s="6" customFormat="1" ht="30" customHeight="1">
      <c r="A22" s="20" t="s">
        <v>30</v>
      </c>
      <c r="B22" s="21">
        <v>2533000</v>
      </c>
      <c r="C22" s="21">
        <v>0</v>
      </c>
      <c r="D22" s="21">
        <v>0</v>
      </c>
      <c r="E22" s="21">
        <v>0</v>
      </c>
      <c r="F22" s="21"/>
      <c r="G22" s="21"/>
      <c r="H22" s="21"/>
      <c r="I22" s="21"/>
      <c r="J22" s="19"/>
      <c r="K22" s="19"/>
      <c r="L22" s="19"/>
      <c r="M22" s="19"/>
      <c r="N22" s="19"/>
      <c r="O22" s="19">
        <f t="shared" si="0"/>
        <v>0</v>
      </c>
    </row>
    <row r="23" spans="1:15" s="6" customFormat="1" ht="30" customHeight="1">
      <c r="A23" s="20" t="s">
        <v>31</v>
      </c>
      <c r="B23" s="21">
        <v>12751000</v>
      </c>
      <c r="C23" s="21">
        <v>1191476.85</v>
      </c>
      <c r="D23" s="21">
        <v>65870.46</v>
      </c>
      <c r="E23" s="21">
        <v>1399296.25</v>
      </c>
      <c r="F23" s="21"/>
      <c r="G23" s="21"/>
      <c r="H23" s="21"/>
      <c r="I23" s="21"/>
      <c r="J23" s="19"/>
      <c r="K23" s="19"/>
      <c r="L23" s="19"/>
      <c r="M23" s="19"/>
      <c r="N23" s="19"/>
      <c r="O23" s="19">
        <f t="shared" si="0"/>
        <v>2656643.56</v>
      </c>
    </row>
    <row r="24" spans="1:15" s="6" customFormat="1" ht="30" customHeight="1">
      <c r="A24" s="20" t="s">
        <v>32</v>
      </c>
      <c r="B24" s="21">
        <v>742000</v>
      </c>
      <c r="C24" s="21">
        <v>4600.7</v>
      </c>
      <c r="D24" s="21">
        <v>55058.39</v>
      </c>
      <c r="E24" s="21">
        <v>100229.13</v>
      </c>
      <c r="F24" s="21"/>
      <c r="G24" s="21"/>
      <c r="H24" s="21"/>
      <c r="I24" s="21"/>
      <c r="J24" s="19"/>
      <c r="K24" s="19"/>
      <c r="L24" s="19"/>
      <c r="M24" s="19"/>
      <c r="N24" s="19"/>
      <c r="O24" s="19">
        <f t="shared" si="0"/>
        <v>159888.22</v>
      </c>
    </row>
    <row r="25" spans="1:15" s="6" customFormat="1" ht="30" customHeight="1">
      <c r="A25" s="20" t="s">
        <v>33</v>
      </c>
      <c r="B25" s="21">
        <v>1861000</v>
      </c>
      <c r="C25" s="21">
        <v>26600</v>
      </c>
      <c r="D25" s="21">
        <v>34742.22</v>
      </c>
      <c r="E25" s="21">
        <v>43968.34</v>
      </c>
      <c r="F25" s="21"/>
      <c r="G25" s="21"/>
      <c r="H25" s="21"/>
      <c r="I25" s="21"/>
      <c r="J25" s="19"/>
      <c r="K25" s="19"/>
      <c r="L25" s="19"/>
      <c r="M25" s="19"/>
      <c r="N25" s="19"/>
      <c r="O25" s="19">
        <f t="shared" si="0"/>
        <v>105310.56</v>
      </c>
    </row>
    <row r="26" spans="1:15" s="6" customFormat="1" ht="30" customHeight="1">
      <c r="A26" s="20" t="s">
        <v>34</v>
      </c>
      <c r="B26" s="21">
        <v>5000</v>
      </c>
      <c r="C26" s="21">
        <v>0</v>
      </c>
      <c r="D26" s="21">
        <v>0</v>
      </c>
      <c r="E26" s="21">
        <v>0</v>
      </c>
      <c r="F26" s="21"/>
      <c r="G26" s="21"/>
      <c r="H26" s="21"/>
      <c r="I26" s="21"/>
      <c r="J26" s="19"/>
      <c r="K26" s="19"/>
      <c r="L26" s="19"/>
      <c r="M26" s="19"/>
      <c r="N26" s="19"/>
      <c r="O26" s="19">
        <f t="shared" si="0"/>
        <v>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/>
      <c r="G27" s="21"/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1000000</v>
      </c>
      <c r="C28" s="21">
        <v>0</v>
      </c>
      <c r="D28" s="21">
        <v>0</v>
      </c>
      <c r="E28" s="21">
        <v>125289.65</v>
      </c>
      <c r="F28" s="21"/>
      <c r="G28" s="21"/>
      <c r="H28" s="21"/>
      <c r="I28" s="21"/>
      <c r="J28" s="19"/>
      <c r="K28" s="19"/>
      <c r="L28" s="19"/>
      <c r="M28" s="19"/>
      <c r="N28" s="19"/>
      <c r="O28" s="19">
        <f t="shared" si="0"/>
        <v>125289.65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/>
      <c r="G29" s="21"/>
      <c r="H29" s="21"/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2785000</v>
      </c>
      <c r="C30" s="21">
        <v>311247.12</v>
      </c>
      <c r="D30" s="21">
        <v>19615.42</v>
      </c>
      <c r="E30" s="21">
        <v>432123.48</v>
      </c>
      <c r="F30" s="21"/>
      <c r="G30" s="21"/>
      <c r="H30" s="21"/>
      <c r="I30" s="21"/>
      <c r="J30" s="19"/>
      <c r="K30" s="19"/>
      <c r="L30" s="19"/>
      <c r="M30" s="19"/>
      <c r="N30" s="19"/>
      <c r="O30" s="19">
        <f t="shared" si="0"/>
        <v>762986.02</v>
      </c>
    </row>
    <row r="31" spans="1:15" s="6" customFormat="1" ht="30" customHeight="1">
      <c r="A31" s="20" t="s">
        <v>39</v>
      </c>
      <c r="B31" s="21">
        <v>2745490.98</v>
      </c>
      <c r="C31" s="21">
        <v>0</v>
      </c>
      <c r="D31" s="21">
        <v>0</v>
      </c>
      <c r="E31" s="21">
        <v>416155.14</v>
      </c>
      <c r="F31" s="21"/>
      <c r="G31" s="21"/>
      <c r="H31" s="21"/>
      <c r="I31" s="21"/>
      <c r="J31" s="19"/>
      <c r="K31" s="19"/>
      <c r="L31" s="19"/>
      <c r="M31" s="19"/>
      <c r="N31" s="19"/>
      <c r="O31" s="19">
        <f t="shared" si="0"/>
        <v>416155.14</v>
      </c>
    </row>
    <row r="32" spans="1:15" s="6" customFormat="1" ht="30" customHeight="1">
      <c r="A32" s="20" t="s">
        <v>40</v>
      </c>
      <c r="B32" s="21">
        <v>10819811.76</v>
      </c>
      <c r="C32" s="21">
        <v>32600</v>
      </c>
      <c r="D32" s="21">
        <v>130605.2</v>
      </c>
      <c r="E32" s="21">
        <v>608671.27</v>
      </c>
      <c r="F32" s="21"/>
      <c r="G32" s="21"/>
      <c r="H32" s="21"/>
      <c r="I32" s="21"/>
      <c r="J32" s="19"/>
      <c r="K32" s="19"/>
      <c r="L32" s="19"/>
      <c r="M32" s="19"/>
      <c r="N32" s="19"/>
      <c r="O32" s="19">
        <f t="shared" si="0"/>
        <v>771876.47</v>
      </c>
    </row>
    <row r="33" spans="1:15" s="6" customFormat="1" ht="30" customHeight="1">
      <c r="A33" s="20" t="s">
        <v>41</v>
      </c>
      <c r="B33" s="21">
        <v>6000000</v>
      </c>
      <c r="C33" s="21">
        <v>0</v>
      </c>
      <c r="D33" s="21">
        <v>12352.63</v>
      </c>
      <c r="E33" s="21">
        <v>195807.79</v>
      </c>
      <c r="F33" s="21"/>
      <c r="G33" s="21"/>
      <c r="H33" s="21"/>
      <c r="I33" s="21"/>
      <c r="J33" s="19"/>
      <c r="K33" s="19"/>
      <c r="L33" s="19"/>
      <c r="M33" s="19"/>
      <c r="N33" s="19"/>
      <c r="O33" s="19">
        <f t="shared" si="0"/>
        <v>208160.42</v>
      </c>
    </row>
    <row r="34" spans="1:15" s="6" customFormat="1" ht="30" customHeight="1">
      <c r="A34" s="20" t="s">
        <v>42</v>
      </c>
      <c r="B34" s="21">
        <v>22701000</v>
      </c>
      <c r="C34" s="21">
        <v>1568416</v>
      </c>
      <c r="D34" s="21">
        <v>1885923.11</v>
      </c>
      <c r="E34" s="21">
        <v>1282.7</v>
      </c>
      <c r="F34" s="21"/>
      <c r="G34" s="21"/>
      <c r="H34" s="21"/>
      <c r="I34" s="21"/>
      <c r="J34" s="19"/>
      <c r="K34" s="19"/>
      <c r="L34" s="19"/>
      <c r="M34" s="19"/>
      <c r="N34" s="19"/>
      <c r="O34" s="19">
        <f t="shared" si="0"/>
        <v>3455621.8100000005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/>
      <c r="G35" s="21"/>
      <c r="H35" s="21"/>
      <c r="I35" s="21"/>
      <c r="J35" s="19"/>
      <c r="K35" s="19"/>
      <c r="L35" s="19"/>
      <c r="M35" s="19"/>
      <c r="N35" s="19"/>
      <c r="O35" s="19">
        <f t="shared" si="0"/>
        <v>45.87</v>
      </c>
    </row>
    <row r="36" spans="1:15" s="6" customFormat="1" ht="30" customHeight="1">
      <c r="A36" s="20" t="s">
        <v>26</v>
      </c>
      <c r="B36" s="21">
        <v>14509.02</v>
      </c>
      <c r="C36" s="21">
        <v>0</v>
      </c>
      <c r="D36" s="21">
        <v>0</v>
      </c>
      <c r="E36" s="21">
        <v>12400</v>
      </c>
      <c r="F36" s="21"/>
      <c r="G36" s="21"/>
      <c r="H36" s="21"/>
      <c r="I36" s="21"/>
      <c r="J36" s="19"/>
      <c r="K36" s="19"/>
      <c r="L36" s="19"/>
      <c r="M36" s="19"/>
      <c r="N36" s="19"/>
      <c r="O36" s="19">
        <f>SUM(C36:N36)</f>
        <v>12400</v>
      </c>
    </row>
    <row r="37" spans="1:15" s="6" customFormat="1" ht="30" customHeight="1">
      <c r="A37" s="20" t="s">
        <v>27</v>
      </c>
      <c r="B37" s="21">
        <v>8624000</v>
      </c>
      <c r="C37" s="21">
        <v>2602726.89</v>
      </c>
      <c r="D37" s="21">
        <v>2164386.6</v>
      </c>
      <c r="E37" s="21">
        <v>2101670.82</v>
      </c>
      <c r="F37" s="21"/>
      <c r="G37" s="21"/>
      <c r="H37" s="21"/>
      <c r="I37" s="21"/>
      <c r="J37" s="19"/>
      <c r="K37" s="19"/>
      <c r="L37" s="19"/>
      <c r="M37" s="19"/>
      <c r="N37" s="19"/>
      <c r="O37" s="19">
        <f>SUM(C37:N37)</f>
        <v>6868784.3100000005</v>
      </c>
    </row>
    <row r="38" spans="1:15" s="6" customFormat="1" ht="30" customHeight="1">
      <c r="A38" s="20" t="s">
        <v>44</v>
      </c>
      <c r="B38" s="21">
        <v>97188.24</v>
      </c>
      <c r="C38" s="21">
        <v>0</v>
      </c>
      <c r="D38" s="21">
        <v>0</v>
      </c>
      <c r="E38" s="21">
        <v>8099.02</v>
      </c>
      <c r="F38" s="21"/>
      <c r="G38" s="21"/>
      <c r="H38" s="21"/>
      <c r="I38" s="21"/>
      <c r="J38" s="19"/>
      <c r="K38" s="19"/>
      <c r="L38" s="19"/>
      <c r="M38" s="19"/>
      <c r="N38" s="19"/>
      <c r="O38" s="19">
        <f>SUM(C38:N38)</f>
        <v>8099.02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/>
      <c r="G39" s="21"/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SUM(B42:B45)</f>
        <v>65192000</v>
      </c>
      <c r="C41" s="26">
        <f>SUM(C42:C47)</f>
        <v>0</v>
      </c>
      <c r="D41" s="26">
        <f>SUM(D42:D47)</f>
        <v>196432.82</v>
      </c>
      <c r="E41" s="26">
        <f>SUM(E42:E47)</f>
        <v>16780.75</v>
      </c>
      <c r="F41" s="26"/>
      <c r="G41" s="26"/>
      <c r="H41" s="26"/>
      <c r="I41" s="26"/>
      <c r="J41" s="26"/>
      <c r="K41" s="26"/>
      <c r="L41" s="26"/>
      <c r="M41" s="26"/>
      <c r="N41" s="26"/>
      <c r="O41" s="16">
        <f aca="true" t="shared" si="1" ref="O41:O47">SUM(C41:N41)</f>
        <v>213213.57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/>
      <c r="G42" s="18"/>
      <c r="H42" s="18"/>
      <c r="I42" s="19"/>
      <c r="J42" s="19"/>
      <c r="K42" s="19"/>
      <c r="L42" s="19"/>
      <c r="M42" s="19"/>
      <c r="N42" s="19"/>
      <c r="O42" s="19">
        <f t="shared" si="1"/>
        <v>0</v>
      </c>
    </row>
    <row r="43" spans="1:15" s="6" customFormat="1" ht="30" customHeight="1">
      <c r="A43" s="17" t="s">
        <v>49</v>
      </c>
      <c r="B43" s="18">
        <v>17068000</v>
      </c>
      <c r="C43" s="18">
        <v>0</v>
      </c>
      <c r="D43" s="18">
        <v>195902.82</v>
      </c>
      <c r="E43" s="18">
        <v>11401.75</v>
      </c>
      <c r="F43" s="18"/>
      <c r="G43" s="18"/>
      <c r="H43" s="18"/>
      <c r="I43" s="19"/>
      <c r="J43" s="19"/>
      <c r="K43" s="19"/>
      <c r="L43" s="19"/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9048000</v>
      </c>
      <c r="C44" s="18">
        <v>0</v>
      </c>
      <c r="D44" s="18">
        <v>530</v>
      </c>
      <c r="E44" s="18">
        <v>5379</v>
      </c>
      <c r="F44" s="18"/>
      <c r="G44" s="18"/>
      <c r="H44" s="18"/>
      <c r="I44" s="27"/>
      <c r="J44" s="19"/>
      <c r="K44" s="19"/>
      <c r="L44" s="19"/>
      <c r="M44" s="19"/>
      <c r="N44" s="19"/>
      <c r="O44" s="19">
        <f t="shared" si="1"/>
        <v>5909</v>
      </c>
    </row>
    <row r="45" spans="1:15" s="6" customFormat="1" ht="30" customHeight="1">
      <c r="A45" s="17" t="s">
        <v>51</v>
      </c>
      <c r="B45" s="18">
        <v>38955000</v>
      </c>
      <c r="C45" s="18">
        <v>0</v>
      </c>
      <c r="D45" s="18">
        <v>0</v>
      </c>
      <c r="E45" s="18">
        <v>0</v>
      </c>
      <c r="F45" s="18"/>
      <c r="G45" s="18"/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8" customFormat="1" ht="25.5" customHeight="1">
      <c r="A46" s="28" t="s">
        <v>52</v>
      </c>
      <c r="B46" s="29">
        <f>B47</f>
        <v>1010000</v>
      </c>
      <c r="C46" s="29">
        <v>0</v>
      </c>
      <c r="D46" s="29">
        <v>0</v>
      </c>
      <c r="E46" s="29">
        <v>0</v>
      </c>
      <c r="F46" s="29"/>
      <c r="G46" s="29"/>
      <c r="H46" s="29"/>
      <c r="I46" s="26"/>
      <c r="J46" s="26"/>
      <c r="K46" s="26"/>
      <c r="L46" s="26"/>
      <c r="M46" s="26"/>
      <c r="N46" s="26"/>
      <c r="O46" s="16">
        <f t="shared" si="1"/>
        <v>0</v>
      </c>
    </row>
    <row r="47" spans="1:15" s="6" customFormat="1" ht="25.5" customHeight="1">
      <c r="A47" s="30" t="s">
        <v>53</v>
      </c>
      <c r="B47" s="18">
        <v>1010000</v>
      </c>
      <c r="C47" s="18">
        <v>0</v>
      </c>
      <c r="D47" s="18">
        <v>0</v>
      </c>
      <c r="E47" s="18">
        <v>0</v>
      </c>
      <c r="F47" s="18"/>
      <c r="G47" s="18"/>
      <c r="H47" s="18"/>
      <c r="I47" s="19"/>
      <c r="J47" s="19"/>
      <c r="K47" s="19"/>
      <c r="L47" s="19"/>
      <c r="M47" s="23"/>
      <c r="N47" s="23"/>
      <c r="O47" s="19">
        <f t="shared" si="1"/>
        <v>0</v>
      </c>
    </row>
    <row r="48" spans="1:15" s="9" customFormat="1" ht="25.5" customHeight="1">
      <c r="A48" s="31" t="s">
        <v>54</v>
      </c>
      <c r="B48" s="24">
        <f>SUM(B7+B21+B41+B46)</f>
        <v>410815000</v>
      </c>
      <c r="C48" s="24">
        <f>SUM(C7+C21+C41+C46)</f>
        <v>22913185.759999998</v>
      </c>
      <c r="D48" s="24">
        <f>SUM(D7+D21+D41+D46)</f>
        <v>25572195.010000005</v>
      </c>
      <c r="E48" s="24">
        <f>SUM(E7+E21+E41+E46)</f>
        <v>36256896.06999999</v>
      </c>
      <c r="F48" s="24"/>
      <c r="G48" s="24"/>
      <c r="H48" s="24"/>
      <c r="I48" s="24"/>
      <c r="J48" s="24"/>
      <c r="K48" s="24"/>
      <c r="L48" s="24"/>
      <c r="M48" s="24"/>
      <c r="N48" s="24"/>
      <c r="O48" s="24">
        <f>SUM(C48:N48)</f>
        <v>84742276.84</v>
      </c>
    </row>
    <row r="49" spans="1:15" ht="15">
      <c r="A49" s="9" t="s">
        <v>60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ht="15">
      <c r="A50" s="9" t="s">
        <v>66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39" t="s">
        <v>55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1"/>
    </row>
    <row r="57" spans="1:15" ht="15" customHeight="1">
      <c r="A57" s="37" t="s">
        <v>1</v>
      </c>
      <c r="B57" s="37" t="s">
        <v>2</v>
      </c>
      <c r="C57" s="38" t="s">
        <v>3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.75">
      <c r="A58" s="37"/>
      <c r="B58" s="37"/>
      <c r="C58" s="13" t="s">
        <v>4</v>
      </c>
      <c r="D58" s="13" t="s">
        <v>5</v>
      </c>
      <c r="E58" s="13" t="s">
        <v>6</v>
      </c>
      <c r="F58" s="13" t="s">
        <v>7</v>
      </c>
      <c r="G58" s="13" t="s">
        <v>8</v>
      </c>
      <c r="H58" s="13" t="s">
        <v>9</v>
      </c>
      <c r="I58" s="13" t="s">
        <v>10</v>
      </c>
      <c r="J58" s="13" t="s">
        <v>11</v>
      </c>
      <c r="K58" s="13" t="s">
        <v>12</v>
      </c>
      <c r="L58" s="13" t="s">
        <v>13</v>
      </c>
      <c r="M58" s="13" t="s">
        <v>14</v>
      </c>
      <c r="N58" s="13" t="s">
        <v>15</v>
      </c>
      <c r="O58" s="14" t="s">
        <v>16</v>
      </c>
    </row>
    <row r="59" spans="1:15" ht="15.75">
      <c r="A59" s="15" t="s">
        <v>29</v>
      </c>
      <c r="B59" s="24">
        <f>SUM(B60:B74)</f>
        <v>172000</v>
      </c>
      <c r="C59" s="24">
        <f>SUM(C60:C74)</f>
        <v>0</v>
      </c>
      <c r="D59" s="24">
        <f>SUM(D60:D74)</f>
        <v>0</v>
      </c>
      <c r="E59" s="24">
        <f>SUM(E60:E74)</f>
        <v>0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v>0</v>
      </c>
    </row>
    <row r="60" spans="1:15" ht="30" customHeight="1">
      <c r="A60" s="32" t="s">
        <v>30</v>
      </c>
      <c r="B60" s="19">
        <v>0</v>
      </c>
      <c r="C60" s="19">
        <v>0</v>
      </c>
      <c r="D60" s="19">
        <v>0</v>
      </c>
      <c r="E60" s="19"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>
        <v>0</v>
      </c>
    </row>
    <row r="61" spans="1:15" ht="30" customHeight="1">
      <c r="A61" s="32" t="s">
        <v>31</v>
      </c>
      <c r="B61" s="19">
        <v>4000</v>
      </c>
      <c r="C61" s="19">
        <v>0</v>
      </c>
      <c r="D61" s="19">
        <v>0</v>
      </c>
      <c r="E61" s="19"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32</v>
      </c>
      <c r="B62" s="19">
        <v>0</v>
      </c>
      <c r="C62" s="19">
        <v>0</v>
      </c>
      <c r="D62" s="19">
        <v>0</v>
      </c>
      <c r="E62" s="19"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33</v>
      </c>
      <c r="B63" s="19">
        <v>54000</v>
      </c>
      <c r="C63" s="19">
        <v>0</v>
      </c>
      <c r="D63" s="19">
        <v>0</v>
      </c>
      <c r="E63" s="19">
        <v>0</v>
      </c>
      <c r="F63" s="19"/>
      <c r="G63" s="19"/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34</v>
      </c>
      <c r="B64" s="19">
        <v>1000</v>
      </c>
      <c r="C64" s="19">
        <v>0</v>
      </c>
      <c r="D64" s="19">
        <v>0</v>
      </c>
      <c r="E64" s="19"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35</v>
      </c>
      <c r="B65" s="19">
        <v>0</v>
      </c>
      <c r="C65" s="19">
        <v>0</v>
      </c>
      <c r="D65" s="19">
        <v>0</v>
      </c>
      <c r="E65" s="19"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36</v>
      </c>
      <c r="B66" s="19">
        <v>0</v>
      </c>
      <c r="C66" s="19">
        <v>0</v>
      </c>
      <c r="D66" s="19">
        <v>0</v>
      </c>
      <c r="E66" s="19"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37</v>
      </c>
      <c r="B67" s="19">
        <v>3000</v>
      </c>
      <c r="C67" s="19">
        <v>0</v>
      </c>
      <c r="D67" s="19">
        <v>0</v>
      </c>
      <c r="E67" s="19">
        <v>0</v>
      </c>
      <c r="F67" s="19"/>
      <c r="G67" s="19"/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38</v>
      </c>
      <c r="B68" s="19">
        <v>13000</v>
      </c>
      <c r="C68" s="19">
        <v>0</v>
      </c>
      <c r="D68" s="19">
        <v>0</v>
      </c>
      <c r="E68" s="19"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48</v>
      </c>
      <c r="B69" s="19">
        <v>85000</v>
      </c>
      <c r="C69" s="19">
        <v>0</v>
      </c>
      <c r="D69" s="19">
        <v>0</v>
      </c>
      <c r="E69" s="19"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42</v>
      </c>
      <c r="B70" s="19">
        <v>7000</v>
      </c>
      <c r="C70" s="19">
        <v>0</v>
      </c>
      <c r="D70" s="19">
        <v>0</v>
      </c>
      <c r="E70" s="19"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56</v>
      </c>
      <c r="B71" s="19">
        <v>1000</v>
      </c>
      <c r="C71" s="19">
        <v>0</v>
      </c>
      <c r="D71" s="19">
        <v>0</v>
      </c>
      <c r="E71" s="19">
        <v>0</v>
      </c>
      <c r="F71" s="19"/>
      <c r="G71" s="19"/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26</v>
      </c>
      <c r="B72" s="19">
        <v>0</v>
      </c>
      <c r="C72" s="19">
        <v>0</v>
      </c>
      <c r="D72" s="19">
        <v>0</v>
      </c>
      <c r="E72" s="19"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27</v>
      </c>
      <c r="B73" s="19">
        <v>4000</v>
      </c>
      <c r="C73" s="19">
        <v>0</v>
      </c>
      <c r="D73" s="19">
        <v>0</v>
      </c>
      <c r="E73" s="19"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15.75">
      <c r="A74" s="3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3"/>
      <c r="N74" s="23"/>
      <c r="O74" s="25"/>
    </row>
    <row r="75" spans="1:15" ht="15.75">
      <c r="A75" s="2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15" t="s">
        <v>46</v>
      </c>
      <c r="B76" s="26">
        <f>SUM(B77:B83)</f>
        <v>68000</v>
      </c>
      <c r="C76" s="26">
        <f>SUM(C77:C83)</f>
        <v>0</v>
      </c>
      <c r="D76" s="26">
        <f>SUM(D77:D83)</f>
        <v>0</v>
      </c>
      <c r="E76" s="26">
        <f>SUM(E77:E83)</f>
        <v>0</v>
      </c>
      <c r="F76" s="26"/>
      <c r="G76" s="26"/>
      <c r="H76" s="26"/>
      <c r="I76" s="26"/>
      <c r="J76" s="26"/>
      <c r="K76" s="26"/>
      <c r="L76" s="26"/>
      <c r="M76" s="26"/>
      <c r="N76" s="26"/>
      <c r="O76" s="26">
        <v>0</v>
      </c>
    </row>
    <row r="77" spans="1:15" ht="32.25" customHeight="1">
      <c r="A77" s="32" t="s">
        <v>57</v>
      </c>
      <c r="B77" s="19">
        <v>0</v>
      </c>
      <c r="C77" s="19">
        <v>0</v>
      </c>
      <c r="D77" s="19">
        <v>0</v>
      </c>
      <c r="E77" s="19"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>
        <v>0</v>
      </c>
    </row>
    <row r="78" spans="1:15" ht="32.25" customHeight="1">
      <c r="A78" s="32" t="s">
        <v>58</v>
      </c>
      <c r="B78" s="19">
        <v>0</v>
      </c>
      <c r="C78" s="19">
        <v>0</v>
      </c>
      <c r="D78" s="19">
        <v>0</v>
      </c>
      <c r="E78" s="19">
        <v>0</v>
      </c>
      <c r="F78" s="19"/>
      <c r="G78" s="19"/>
      <c r="H78" s="19"/>
      <c r="I78" s="26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47</v>
      </c>
      <c r="B79" s="19">
        <v>0</v>
      </c>
      <c r="C79" s="19">
        <v>0</v>
      </c>
      <c r="D79" s="19">
        <v>0</v>
      </c>
      <c r="E79" s="19"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>
        <v>0</v>
      </c>
    </row>
    <row r="80" spans="1:15" ht="30" customHeight="1">
      <c r="A80" s="32" t="s">
        <v>49</v>
      </c>
      <c r="B80" s="19">
        <v>37000</v>
      </c>
      <c r="C80" s="19">
        <v>0</v>
      </c>
      <c r="D80" s="19">
        <v>0</v>
      </c>
      <c r="E80" s="19">
        <v>0</v>
      </c>
      <c r="F80" s="19"/>
      <c r="G80" s="19"/>
      <c r="H80" s="19"/>
      <c r="I80" s="26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50</v>
      </c>
      <c r="B81" s="19">
        <v>20000</v>
      </c>
      <c r="C81" s="19">
        <v>0</v>
      </c>
      <c r="D81" s="19">
        <v>0</v>
      </c>
      <c r="E81" s="19"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51</v>
      </c>
      <c r="B82" s="19">
        <v>11000</v>
      </c>
      <c r="C82" s="19">
        <v>0</v>
      </c>
      <c r="D82" s="19">
        <v>0</v>
      </c>
      <c r="E82" s="19">
        <v>0</v>
      </c>
      <c r="F82" s="19"/>
      <c r="G82" s="19"/>
      <c r="H82" s="19"/>
      <c r="I82" s="26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26</v>
      </c>
      <c r="B83" s="19">
        <v>0</v>
      </c>
      <c r="C83" s="19">
        <v>0</v>
      </c>
      <c r="D83" s="19">
        <v>0</v>
      </c>
      <c r="E83" s="19"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>
        <v>0</v>
      </c>
    </row>
    <row r="84" spans="1:15" ht="30" customHeight="1">
      <c r="A84" s="3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8" customFormat="1" ht="25.5" customHeight="1">
      <c r="A85" s="15" t="s">
        <v>52</v>
      </c>
      <c r="B85" s="26">
        <f>SUM(B86)</f>
        <v>10000</v>
      </c>
      <c r="C85" s="26">
        <f>SUM(C86)</f>
        <v>0</v>
      </c>
      <c r="D85" s="26">
        <f>SUM(D86)</f>
        <v>0</v>
      </c>
      <c r="E85" s="26">
        <f>SUM(E86)</f>
        <v>0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v>0</v>
      </c>
    </row>
    <row r="86" spans="1:15" s="6" customFormat="1" ht="25.5" customHeight="1">
      <c r="A86" s="33" t="s">
        <v>53</v>
      </c>
      <c r="B86" s="19">
        <v>10000</v>
      </c>
      <c r="C86" s="19">
        <v>0</v>
      </c>
      <c r="D86" s="19">
        <v>0</v>
      </c>
      <c r="E86" s="19">
        <v>0</v>
      </c>
      <c r="F86" s="19"/>
      <c r="G86" s="19"/>
      <c r="H86" s="19"/>
      <c r="I86" s="19"/>
      <c r="J86" s="19"/>
      <c r="K86" s="19"/>
      <c r="L86" s="19"/>
      <c r="M86" s="19"/>
      <c r="N86" s="23"/>
      <c r="O86" s="19">
        <v>0</v>
      </c>
    </row>
    <row r="87" spans="1:15" ht="30" customHeight="1">
      <c r="A87" s="3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5.75">
      <c r="A88" s="31" t="s">
        <v>54</v>
      </c>
      <c r="B88" s="24">
        <f>B85+B76+B59</f>
        <v>250000</v>
      </c>
      <c r="C88" s="24">
        <f>C85+C76+C59</f>
        <v>0</v>
      </c>
      <c r="D88" s="24">
        <f>D85+D76+D59</f>
        <v>0</v>
      </c>
      <c r="E88" s="24">
        <f>E85+E76+E59</f>
        <v>0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v>0</v>
      </c>
    </row>
    <row r="89" ht="15">
      <c r="A89" s="9" t="s">
        <v>60</v>
      </c>
    </row>
    <row r="90" ht="15">
      <c r="A90" s="9" t="str">
        <f>A50</f>
        <v>Data da última atualização:  26/04/2023</v>
      </c>
    </row>
    <row r="94" spans="1:15" ht="15.75">
      <c r="A94" s="39" t="s">
        <v>59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</row>
    <row r="96" spans="1:15" ht="15" customHeight="1">
      <c r="A96" s="37" t="s">
        <v>1</v>
      </c>
      <c r="B96" s="37" t="s">
        <v>2</v>
      </c>
      <c r="C96" s="38" t="s">
        <v>3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.75">
      <c r="A97" s="37"/>
      <c r="B97" s="37"/>
      <c r="C97" s="13" t="s">
        <v>4</v>
      </c>
      <c r="D97" s="13" t="s">
        <v>5</v>
      </c>
      <c r="E97" s="13" t="s">
        <v>6</v>
      </c>
      <c r="F97" s="13" t="s">
        <v>7</v>
      </c>
      <c r="G97" s="13" t="s">
        <v>8</v>
      </c>
      <c r="H97" s="13" t="s">
        <v>9</v>
      </c>
      <c r="I97" s="13" t="s">
        <v>10</v>
      </c>
      <c r="J97" s="13" t="s">
        <v>11</v>
      </c>
      <c r="K97" s="13" t="s">
        <v>12</v>
      </c>
      <c r="L97" s="13" t="s">
        <v>13</v>
      </c>
      <c r="M97" s="13" t="s">
        <v>14</v>
      </c>
      <c r="N97" s="13" t="s">
        <v>15</v>
      </c>
      <c r="O97" s="14" t="s">
        <v>16</v>
      </c>
    </row>
    <row r="98" spans="1:15" ht="15.75">
      <c r="A98" s="15" t="s">
        <v>29</v>
      </c>
      <c r="B98" s="24">
        <f>SUM(B99:B101)</f>
        <v>0</v>
      </c>
      <c r="C98" s="24">
        <f>SUM(C99:C101)</f>
        <v>0</v>
      </c>
      <c r="D98" s="24">
        <f>SUM(D99:D101)</f>
        <v>0</v>
      </c>
      <c r="E98" s="24">
        <f>SUM(E99:E101)</f>
        <v>0</v>
      </c>
      <c r="F98" s="24"/>
      <c r="G98" s="24"/>
      <c r="H98" s="24"/>
      <c r="I98" s="24"/>
      <c r="J98" s="24"/>
      <c r="K98" s="24"/>
      <c r="L98" s="24"/>
      <c r="M98" s="24"/>
      <c r="N98" s="24"/>
      <c r="O98" s="24">
        <v>0</v>
      </c>
    </row>
    <row r="99" spans="1:15" ht="30" customHeight="1">
      <c r="A99" s="32" t="s">
        <v>30</v>
      </c>
      <c r="B99" s="19">
        <v>0</v>
      </c>
      <c r="C99" s="19">
        <v>0</v>
      </c>
      <c r="D99" s="19">
        <v>0</v>
      </c>
      <c r="E99" s="19">
        <v>0</v>
      </c>
      <c r="F99" s="19"/>
      <c r="G99" s="19"/>
      <c r="H99" s="19"/>
      <c r="I99" s="19"/>
      <c r="J99" s="19"/>
      <c r="K99" s="19"/>
      <c r="L99" s="19"/>
      <c r="M99" s="19"/>
      <c r="N99" s="19"/>
      <c r="O99" s="19">
        <v>0</v>
      </c>
    </row>
    <row r="100" spans="1:15" ht="29.25" customHeight="1">
      <c r="A100" s="32" t="s">
        <v>33</v>
      </c>
      <c r="B100" s="19">
        <v>0</v>
      </c>
      <c r="C100" s="19">
        <v>0</v>
      </c>
      <c r="D100" s="19">
        <v>0</v>
      </c>
      <c r="E100" s="19">
        <v>0</v>
      </c>
      <c r="F100" s="19"/>
      <c r="G100" s="19"/>
      <c r="H100" s="19"/>
      <c r="I100" s="24"/>
      <c r="J100" s="19"/>
      <c r="K100" s="19"/>
      <c r="L100" s="19"/>
      <c r="M100" s="19"/>
      <c r="N100" s="19"/>
      <c r="O100" s="19">
        <v>0</v>
      </c>
    </row>
    <row r="101" spans="1:15" ht="30" customHeight="1">
      <c r="A101" s="32" t="s">
        <v>48</v>
      </c>
      <c r="B101" s="19">
        <v>0</v>
      </c>
      <c r="C101" s="19">
        <v>0</v>
      </c>
      <c r="D101" s="19">
        <v>0</v>
      </c>
      <c r="E101" s="19"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>
        <v>0</v>
      </c>
    </row>
    <row r="102" spans="1:15" ht="15.75">
      <c r="A102" s="3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3"/>
      <c r="O102" s="25"/>
    </row>
    <row r="103" spans="1:15" ht="15.75">
      <c r="A103" s="2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15" t="s">
        <v>46</v>
      </c>
      <c r="B104" s="26">
        <f>SUM(B105)</f>
        <v>0</v>
      </c>
      <c r="C104" s="26">
        <f>SUM(C105)</f>
        <v>0</v>
      </c>
      <c r="D104" s="26">
        <f>SUM(D105)</f>
        <v>0</v>
      </c>
      <c r="E104" s="26">
        <f>SUM(E105)</f>
        <v>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>
        <v>0</v>
      </c>
    </row>
    <row r="105" spans="1:15" ht="32.25" customHeight="1">
      <c r="A105" s="32" t="s">
        <v>47</v>
      </c>
      <c r="B105" s="19">
        <v>0</v>
      </c>
      <c r="C105" s="19">
        <v>0</v>
      </c>
      <c r="D105" s="19">
        <v>0</v>
      </c>
      <c r="E105" s="19"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>
        <v>0</v>
      </c>
    </row>
    <row r="106" spans="1:15" ht="30" customHeight="1">
      <c r="A106" s="3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5.75">
      <c r="A108" s="31" t="s">
        <v>54</v>
      </c>
      <c r="B108" s="24">
        <f>B104+B98</f>
        <v>0</v>
      </c>
      <c r="C108" s="24">
        <f>C104+C98</f>
        <v>0</v>
      </c>
      <c r="D108" s="24">
        <f>D104+D98</f>
        <v>0</v>
      </c>
      <c r="E108" s="24">
        <f>E104+E98</f>
        <v>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>
        <v>0</v>
      </c>
    </row>
    <row r="109" ht="15">
      <c r="A109" s="9" t="s">
        <v>60</v>
      </c>
    </row>
    <row r="110" ht="15">
      <c r="A110" s="9" t="str">
        <f>A50</f>
        <v>Data da última atualização:  26/04/2023</v>
      </c>
    </row>
    <row r="114" ht="14.25">
      <c r="A114" t="s">
        <v>61</v>
      </c>
    </row>
    <row r="115" ht="14.25">
      <c r="A115" t="s">
        <v>62</v>
      </c>
    </row>
    <row r="116" ht="14.25">
      <c r="A116" t="s">
        <v>63</v>
      </c>
    </row>
    <row r="117" ht="14.25">
      <c r="A117" t="s">
        <v>64</v>
      </c>
    </row>
  </sheetData>
  <sheetProtection selectLockedCells="1" selectUnlockedCells="1"/>
  <mergeCells count="15">
    <mergeCell ref="A55:O55"/>
    <mergeCell ref="A57:A58"/>
    <mergeCell ref="B57:B58"/>
    <mergeCell ref="C57:O57"/>
    <mergeCell ref="A94:O94"/>
    <mergeCell ref="A96:A97"/>
    <mergeCell ref="B96:B97"/>
    <mergeCell ref="C96:O96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2023-04-26T15:15:51Z</cp:lastPrinted>
  <dcterms:modified xsi:type="dcterms:W3CDTF">2023-04-26T15:29:02Z</dcterms:modified>
  <cp:category/>
  <cp:version/>
  <cp:contentType/>
  <cp:contentStatus/>
</cp:coreProperties>
</file>