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264" activeTab="0"/>
  </bookViews>
  <sheets>
    <sheet name="Despesa_por_ação_orçamentária" sheetId="1" r:id="rId1"/>
  </sheets>
  <definedNames>
    <definedName name="_xlnm.Print_Area" localSheetId="0">'Despesa_por_ação_orçamentária'!$A$1:$E$18</definedName>
    <definedName name="g" localSheetId="0">'Despesa_por_ação_orçamentária'!$A$1:$E$7</definedName>
    <definedName name="Print_Area_0" localSheetId="0">'Despesa_por_ação_orçamentária'!$A$1:$E$18</definedName>
    <definedName name="Print_Area_0_0" localSheetId="0">'Despesa_por_ação_orçamentária'!$A$1:$E$7</definedName>
    <definedName name="Print_Area_0_0_0" localSheetId="0">'Despesa_por_ação_orçamentária'!$A$1:$E$7</definedName>
    <definedName name="Print_Area_0_0_0_0" localSheetId="0">'Despesa_por_ação_orçamentária'!$A$1:$E$7</definedName>
    <definedName name="Print_Area_0_0_0_0_0" localSheetId="0">'Despesa_por_ação_orçamentária'!$A$1:$E$7</definedName>
    <definedName name="Print_Area_0_0_0_0_0_0" localSheetId="0">'Despesa_por_ação_orçamentária'!$A$1:$E$7</definedName>
    <definedName name="Print_Area_0_0_0_0_0_0_0" localSheetId="0">'Despesa_por_ação_orçamentária'!$A$1:$E$7</definedName>
    <definedName name="Print_Area_0_0_0_0_0_0_0_0" localSheetId="0">'Despesa_por_ação_orçamentária'!$A$1:$E$7</definedName>
  </definedNames>
  <calcPr fullCalcOnLoad="1"/>
</workbook>
</file>

<file path=xl/sharedStrings.xml><?xml version="1.0" encoding="utf-8"?>
<sst xmlns="http://schemas.openxmlformats.org/spreadsheetml/2006/main" count="26" uniqueCount="26">
  <si>
    <t>FUNDOS: SALDOS E RECEITAS</t>
  </si>
  <si>
    <t>FUNDO</t>
  </si>
  <si>
    <t>SALDO DO FUNDO EM JANEIRO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</si>
  <si>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</si>
  <si>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</si>
  <si>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</si>
  <si>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</si>
  <si>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</si>
  <si>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</si>
  <si>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</si>
  <si>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</si>
  <si>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</si>
  <si>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</si>
  <si>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</si>
  <si>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</si>
  <si>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</si>
  <si>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</si>
  <si>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</si>
  <si>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t>Obs.: Os valores a título de "valores recebidos" estão registrados pelas receitas (ingressos de recursos) líquidas, ou seja, deduzidas das saídas (pagamentos de despesas, transferências para outra U.G., etc) em cada mês.</t>
  </si>
  <si>
    <t>Fundamento Legal: Resolução n.º 06/2008 - PGJ/AM de 07 de março de 2008</t>
  </si>
  <si>
    <t>Fonte:  Sistema de Administração Financeira  Integrada - AFI (SEFAZ-AM)</t>
  </si>
  <si>
    <r>
      <t xml:space="preserve">Fonte de Recursos 285/485 - Outras Fontes  </t>
    </r>
    <r>
      <rPr>
        <sz val="12"/>
        <color indexed="17"/>
        <rFont val="Arial1"/>
        <family val="0"/>
      </rPr>
      <t xml:space="preserve">  CONTA 13000</t>
    </r>
  </si>
  <si>
    <r>
      <t xml:space="preserve">Fonte de Recursos 201/401 - Recursos Diretamente Arrecadados </t>
    </r>
    <r>
      <rPr>
        <sz val="12"/>
        <color indexed="17"/>
        <rFont val="Arial1"/>
        <family val="0"/>
      </rPr>
      <t>CONTA 13100 e 13200</t>
    </r>
  </si>
  <si>
    <r>
      <t xml:space="preserve">Fonte de Recursos 115/315 - Alienação de bens   </t>
    </r>
    <r>
      <rPr>
        <sz val="12"/>
        <color indexed="17"/>
        <rFont val="Arial1"/>
        <family val="0"/>
      </rPr>
      <t>CONTA 13300</t>
    </r>
  </si>
  <si>
    <t>JUNHO/2017</t>
  </si>
  <si>
    <t>Data da última atualização: 14/07/2017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</si>
</sst>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6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4"/>
      <color indexed="5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8" fillId="21" borderId="5" applyNumberFormat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1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457200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07825" y="638175"/>
          <a:ext cx="15335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zoomScale="70" zoomScaleNormal="70" zoomScalePageLayoutView="0" workbookViewId="0" topLeftCell="A1">
      <selection activeCell="A12" sqref="A12"/>
    </sheetView>
  </sheetViews>
  <sheetFormatPr defaultColWidth="10.59765625" defaultRowHeight="25.5" customHeight="1"/>
  <cols>
    <col min="1" max="1" width="85" style="0" customWidth="1"/>
    <col min="2" max="2" width="19.69921875" style="0" customWidth="1"/>
    <col min="3" max="3" width="18.3984375" style="0" customWidth="1"/>
    <col min="4" max="4" width="13.8984375" style="0" customWidth="1"/>
    <col min="5" max="5" width="15.59765625" style="0" customWidth="1"/>
    <col min="6" max="6" width="11.8984375" style="0" customWidth="1"/>
    <col min="7" max="7" width="13.69921875" style="0" customWidth="1"/>
    <col min="8" max="8" width="13.5" style="0" customWidth="1"/>
    <col min="9" max="11" width="11.8984375" style="0" customWidth="1"/>
    <col min="12" max="12" width="13.19921875" style="0" customWidth="1"/>
    <col min="13" max="14" width="11.898437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23" t="s">
        <v>24</v>
      </c>
      <c r="L2" s="23"/>
      <c r="M2" s="23"/>
      <c r="N2" s="23"/>
      <c r="O2" s="23"/>
    </row>
    <row r="3" spans="1:5" ht="28.5" customHeight="1">
      <c r="A3" s="24" t="s">
        <v>0</v>
      </c>
      <c r="B3" s="24"/>
      <c r="C3" s="24"/>
      <c r="D3" s="24"/>
      <c r="E3" s="24"/>
    </row>
    <row r="5" spans="1:15" s="3" customFormat="1" ht="36" customHeight="1">
      <c r="A5" s="2" t="s">
        <v>1</v>
      </c>
      <c r="B5" s="2" t="s">
        <v>2</v>
      </c>
      <c r="C5" s="25" t="s">
        <v>3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s="7" customFormat="1" ht="43.5" customHeight="1">
      <c r="A6" s="4"/>
      <c r="B6" s="5"/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6" t="s">
        <v>16</v>
      </c>
    </row>
    <row r="7" spans="1:15" ht="25.5" customHeight="1">
      <c r="A7" s="8" t="s">
        <v>17</v>
      </c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25.5" customHeight="1">
      <c r="A8" s="11" t="s">
        <v>21</v>
      </c>
      <c r="B8" s="9">
        <v>5920131.02</v>
      </c>
      <c r="C8" s="9">
        <v>20926.86</v>
      </c>
      <c r="D8" s="9">
        <f>1159855.8-1159854.8+271841.28-893691.69</f>
        <v>-621849.4099999999</v>
      </c>
      <c r="E8" s="9">
        <f>2379940.76-2379940.76+123205.26-2307557.62</f>
        <v>-2184352.3600000003</v>
      </c>
      <c r="F8" s="9">
        <f>1191.43-1192.43+51171.66-43.7</f>
        <v>51126.96000000001</v>
      </c>
      <c r="G8" s="9">
        <f>396537.97-396536.97+275096.41-147254.65</f>
        <v>127842.75999999998</v>
      </c>
      <c r="H8" s="9">
        <f>134207.86-134208.86+164315.47-38.95</f>
        <v>164275.52</v>
      </c>
      <c r="I8" s="9"/>
      <c r="J8" s="9"/>
      <c r="K8" s="9"/>
      <c r="L8" s="9"/>
      <c r="M8" s="9"/>
      <c r="N8" s="9"/>
      <c r="O8" s="12">
        <f>SUM(B8:N8)</f>
        <v>3478101.349999999</v>
      </c>
    </row>
    <row r="9" spans="1:15" ht="25.5" customHeight="1">
      <c r="A9" s="11" t="s">
        <v>22</v>
      </c>
      <c r="B9" s="9">
        <v>832193.72</v>
      </c>
      <c r="C9" s="9">
        <v>4874.68</v>
      </c>
      <c r="D9" s="9">
        <f>44.7+44.7+419.56-44.7+374.16-44.7</f>
        <v>793.72</v>
      </c>
      <c r="E9" s="9">
        <f>13.4+3784.89+3375.25</f>
        <v>7173.54</v>
      </c>
      <c r="F9" s="9">
        <f>50+4583.55+4087.46</f>
        <v>8721.01</v>
      </c>
      <c r="G9" s="9">
        <f>1.4+3656.83+3261.05</f>
        <v>6919.280000000001</v>
      </c>
      <c r="H9" s="9">
        <f>-30+4113.73+3668.49</f>
        <v>7752.219999999999</v>
      </c>
      <c r="I9" s="9"/>
      <c r="J9" s="9"/>
      <c r="K9" s="9"/>
      <c r="L9" s="9"/>
      <c r="M9" s="9"/>
      <c r="N9" s="9"/>
      <c r="O9" s="12">
        <f>SUM(B9:N9)</f>
        <v>868428.17</v>
      </c>
    </row>
    <row r="10" spans="1:15" ht="25.5" customHeight="1">
      <c r="A10" s="11" t="s">
        <v>23</v>
      </c>
      <c r="B10" s="9">
        <v>493308.48</v>
      </c>
      <c r="C10" s="9">
        <v>2720.82</v>
      </c>
      <c r="D10" s="9">
        <f>44.7+470.34-44.7</f>
        <v>470.34</v>
      </c>
      <c r="E10" s="9">
        <v>4243</v>
      </c>
      <c r="F10" s="9">
        <v>5138.34</v>
      </c>
      <c r="G10" s="9">
        <v>4099.46</v>
      </c>
      <c r="H10" s="9">
        <f>-30+4611.67</f>
        <v>4581.67</v>
      </c>
      <c r="I10" s="9"/>
      <c r="J10" s="9"/>
      <c r="K10" s="9"/>
      <c r="L10" s="9"/>
      <c r="M10" s="9"/>
      <c r="N10" s="9"/>
      <c r="O10" s="12">
        <f>SUM(B10:N10)</f>
        <v>514562.11000000004</v>
      </c>
    </row>
    <row r="11" spans="1:15" ht="25.5" customHeight="1">
      <c r="A11" s="11"/>
      <c r="B11" s="13">
        <f>SUM(B8:B10)</f>
        <v>7245633.219999999</v>
      </c>
      <c r="C11" s="13">
        <f aca="true" t="shared" si="0" ref="C11:N11">SUM(C8:C10)</f>
        <v>28522.36</v>
      </c>
      <c r="D11" s="13">
        <f t="shared" si="0"/>
        <v>-620585.35</v>
      </c>
      <c r="E11" s="13">
        <f t="shared" si="0"/>
        <v>-2172935.8200000003</v>
      </c>
      <c r="F11" s="13">
        <f t="shared" si="0"/>
        <v>64986.31000000001</v>
      </c>
      <c r="G11" s="13">
        <f t="shared" si="0"/>
        <v>138861.49999999997</v>
      </c>
      <c r="H11" s="13">
        <f t="shared" si="0"/>
        <v>176609.41</v>
      </c>
      <c r="I11" s="13">
        <f t="shared" si="0"/>
        <v>0</v>
      </c>
      <c r="J11" s="13">
        <f t="shared" si="0"/>
        <v>0</v>
      </c>
      <c r="K11" s="13">
        <f t="shared" si="0"/>
        <v>0</v>
      </c>
      <c r="L11" s="13">
        <f t="shared" si="0"/>
        <v>0</v>
      </c>
      <c r="M11" s="13">
        <f t="shared" si="0"/>
        <v>0</v>
      </c>
      <c r="N11" s="13">
        <f t="shared" si="0"/>
        <v>0</v>
      </c>
      <c r="O11" s="14">
        <f>SUM(B11:N11)</f>
        <v>4861091.629999999</v>
      </c>
    </row>
    <row r="12" spans="1:15" ht="41.25" customHeight="1">
      <c r="A12" s="15" t="s">
        <v>18</v>
      </c>
      <c r="B12" s="16"/>
      <c r="C12" s="16"/>
      <c r="D12" s="16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5" s="18" customFormat="1" ht="25.5" customHeight="1">
      <c r="A13" s="20" t="s">
        <v>19</v>
      </c>
      <c r="B13" s="17"/>
      <c r="C13" s="17"/>
      <c r="D13" s="17"/>
      <c r="E13" s="17"/>
    </row>
    <row r="14" spans="1:3" ht="14.25">
      <c r="A14" s="21" t="s">
        <v>20</v>
      </c>
      <c r="C14" s="22"/>
    </row>
    <row r="15" ht="14.25">
      <c r="A15" s="21" t="s">
        <v>25</v>
      </c>
    </row>
    <row r="65535" ht="14.25"/>
  </sheetData>
  <sheetProtection selectLockedCells="1" selectUnlockedCells="1"/>
  <mergeCells count="3">
    <mergeCell ref="K2:O2"/>
    <mergeCell ref="A3:E3"/>
    <mergeCell ref="C5:O5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Clilson Castro Viana</cp:lastModifiedBy>
  <dcterms:modified xsi:type="dcterms:W3CDTF">2017-07-13T14:59:02Z</dcterms:modified>
  <cp:category/>
  <cp:version/>
  <cp:contentType/>
  <cp:contentStatus/>
</cp:coreProperties>
</file>