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00" windowHeight="19935" tabRatio="500" activeTab="0"/>
  </bookViews>
  <sheets>
    <sheet name="detalhamento_das_despesas" sheetId="1" r:id="rId1"/>
  </sheets>
  <definedNames>
    <definedName name="_xlnm.Print_Area" localSheetId="0">'detalhamento_das_despesas'!$A$1:$O$118</definedName>
    <definedName name="Print_Area_0" localSheetId="0">'detalhamento_das_despesas'!$A$1:$O$67</definedName>
    <definedName name="Print_Area_0_0" localSheetId="0">'detalhamento_das_despesas'!$A$1:$O$67</definedName>
    <definedName name="Print_Area_0_0_0" localSheetId="0">'detalhamento_das_despesas'!$A$1:$O$67</definedName>
    <definedName name="Print_Area_0_0_0_0" localSheetId="0">'detalhamento_das_despesas'!$A$1:$O$67</definedName>
    <definedName name="Print_Area_0_0_0_0_0" localSheetId="0">'detalhamento_das_despesas'!$A$1:$O$67</definedName>
    <definedName name="Print_Area_0_0_0_0_0_0" localSheetId="0">'detalhamento_das_despesas'!$A$1:$O$67</definedName>
    <definedName name="Print_Area_0_0_0_0_0_0_0" localSheetId="0">'detalhamento_das_despesas'!$A$1:$O$67</definedName>
    <definedName name="Print_Area_0_0_0_0_0_0_0_0" localSheetId="0">'detalhamento_das_despesas'!$A$1:$O$67</definedName>
    <definedName name="Print_Area_0_0_0_0_0_0_0_0_0" localSheetId="0">'detalhamento_das_despesas'!$A$1:$O$67</definedName>
    <definedName name="Print_Area_0_0_0_0_0_0_0_0_0_0" localSheetId="0">'detalhamento_das_despesas'!$A$1:$O$67</definedName>
    <definedName name="Print_Area_0_0_0_0_0_0_0_0_0_0_0" localSheetId="0">'detalhamento_das_despesas'!$A$1:$O$67</definedName>
    <definedName name="Print_Area_0_0_0_0_0_0_0_0_0_0_0_0" localSheetId="0">'detalhamento_das_despesas'!$A$1:$O$67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<sst xmlns="http://schemas.openxmlformats.org/spreadsheetml/2006/main" count="111" uniqueCount="66">
  <si>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</si>
  <si>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</si>
  <si>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</si>
  <si>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</si>
  <si>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</si>
  <si>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</si>
  <si>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</si>
  <si>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</si>
  <si>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</si>
  <si>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</si>
  <si>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</si>
  <si>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</si>
  <si>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</si>
  <si>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</si>
  <si>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</si>
  <si>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</si>
  <si>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</si>
  <si>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</si>
  <si>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</si>
  <si>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</si>
  <si>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</si>
  <si>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</si>
  <si>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</si>
  <si>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</si>
  <si>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</si>
  <si>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</si>
  <si>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</si>
  <si>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</si>
  <si>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</si>
  <si>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</si>
  <si>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</si>
  <si>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</si>
  <si>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</si>
  <si>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</si>
  <si>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</si>
  <si>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</si>
  <si>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</si>
  <si>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</si>
  <si>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</si>
  <si>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</si>
  <si>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</si>
  <si>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40 Serviços de Tecnologia de Informação e Comu</t>
  </si>
  <si>
    <t>46 Auxílio alimentação</t>
  </si>
  <si>
    <t>47 Obrigações Tributárias e contributivas</t>
  </si>
  <si>
    <t>41  Contribuições (transferência a fundos - previdência)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</si>
  <si>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</si>
  <si>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</si>
  <si>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</si>
  <si>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</si>
  <si>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</si>
  <si>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</si>
  <si>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INVERSÕES FINANCEIRAS</t>
  </si>
  <si>
    <t>61 - Aquisição de imóveis</t>
  </si>
  <si>
    <t>T O T A L</t>
  </si>
  <si>
    <t xml:space="preserve">Fonte: Demonstrativo de Execução orçamentária sistema AFI </t>
  </si>
  <si>
    <t>Data da última atualização: 06/05/2019</t>
  </si>
  <si>
    <t>D E T A L H A M E N T O   D A S   D E S P E S A S – FAMP-AM</t>
  </si>
  <si>
    <t>47 Obrigações Tributárias</t>
  </si>
  <si>
    <t>39 - Outros Serviços de Terceiros - Pessoa Jurídica</t>
  </si>
  <si>
    <t>FUNDAMENTO LEGAL: Resolução CNMP nº 86/2012, art 5º, inciso I, alínea “b”</t>
  </si>
  <si>
    <t>ABRIL/2019</t>
  </si>
  <si>
    <t>DETALHAMENTO DAS DESPESAS - F.PROVITA</t>
  </si>
  <si>
    <t>Não há dados.</t>
  </si>
  <si>
    <t xml:space="preserve"> Fonte: DOF/Sistema AFI</t>
  </si>
  <si>
    <t xml:space="preserve"> Data da última atualização:  27/09/2019</t>
  </si>
  <si>
    <r>
      <t>FUNDAMENTO LEGAL:</t>
    </r>
    <r>
      <rPr>
        <sz val="11"/>
        <color indexed="8"/>
        <rFont val="ARIAL"/>
        <family val="2"/>
      </rPr>
      <t xml:space="preserve"> Resolução CNMP nº 86/2012, art 5º, inciso I, alínea “b”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</si>
</sst>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2">
    <font>
      <sz val="11"/>
      <color indexed="63"/>
      <name val="Arial1"/>
      <family val="0"/>
    </font>
    <font>
      <sz val="10"/>
      <name val="Arial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sz val="10"/>
      <color indexed="63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0"/>
      <color indexed="19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9"/>
      <name val="Arial1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27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0" borderId="3" applyNumberFormat="0" applyFill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51" fillId="33" borderId="1" applyNumberFormat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0" fillId="39" borderId="4" applyNumberFormat="0" applyFont="0" applyAlignment="0" applyProtection="0"/>
    <xf numFmtId="0" fontId="5" fillId="38" borderId="5" applyNumberFormat="0" applyAlignment="0" applyProtection="0"/>
    <xf numFmtId="0" fontId="5" fillId="38" borderId="5" applyNumberFormat="0" applyAlignment="0" applyProtection="0"/>
    <xf numFmtId="9" fontId="1" fillId="0" borderId="0" applyFill="0" applyBorder="0" applyAlignment="0" applyProtection="0"/>
    <xf numFmtId="0" fontId="54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43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8" fillId="40" borderId="11" xfId="0" applyFont="1" applyFill="1" applyBorder="1" applyAlignment="1">
      <alignment horizontal="center" vertical="center"/>
    </xf>
    <xf numFmtId="0" fontId="19" fillId="40" borderId="11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40" borderId="11" xfId="0" applyFont="1" applyFill="1" applyBorder="1" applyAlignment="1">
      <alignment horizontal="left" vertical="center" wrapText="1"/>
    </xf>
    <xf numFmtId="4" fontId="20" fillId="40" borderId="1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/>
    </xf>
    <xf numFmtId="4" fontId="18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/>
    </xf>
    <xf numFmtId="4" fontId="22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9" fillId="0" borderId="11" xfId="0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/>
    </xf>
    <xf numFmtId="4" fontId="19" fillId="0" borderId="11" xfId="0" applyNumberFormat="1" applyFont="1" applyBorder="1" applyAlignment="1">
      <alignment horizontal="center" vertical="center"/>
    </xf>
    <xf numFmtId="4" fontId="19" fillId="40" borderId="12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11" xfId="0" applyFont="1" applyBorder="1" applyAlignment="1">
      <alignment horizontal="left" vertical="center" wrapText="1"/>
    </xf>
    <xf numFmtId="0" fontId="24" fillId="40" borderId="11" xfId="0" applyFont="1" applyFill="1" applyBorder="1" applyAlignment="1">
      <alignment horizontal="right" vertical="center"/>
    </xf>
    <xf numFmtId="4" fontId="19" fillId="40" borderId="1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64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7" fillId="41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7" fillId="41" borderId="11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/>
    </xf>
  </cellXfs>
  <cellStyles count="7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ta" xfId="72"/>
    <cellStyle name="Note" xfId="73"/>
    <cellStyle name="Note 1" xfId="74"/>
    <cellStyle name="Percent" xfId="75"/>
    <cellStyle name="Saída" xfId="76"/>
    <cellStyle name="Comma [0]" xfId="77"/>
    <cellStyle name="Status" xfId="78"/>
    <cellStyle name="Status 1" xfId="79"/>
    <cellStyle name="Text" xfId="80"/>
    <cellStyle name="Text 1" xfId="81"/>
    <cellStyle name="Texto de Aviso" xfId="82"/>
    <cellStyle name="Texto Explicativo" xfId="83"/>
    <cellStyle name="Título" xfId="84"/>
    <cellStyle name="Título 1" xfId="85"/>
    <cellStyle name="Título 2" xfId="86"/>
    <cellStyle name="Título 3" xfId="87"/>
    <cellStyle name="Título 4" xfId="88"/>
    <cellStyle name="Total" xfId="89"/>
    <cellStyle name="Comma" xfId="90"/>
    <cellStyle name="Warning" xfId="91"/>
    <cellStyle name="Warning 1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38100</xdr:rowOff>
    </xdr:from>
    <xdr:to>
      <xdr:col>2</xdr:col>
      <xdr:colOff>723900</xdr:colOff>
      <xdr:row>0</xdr:row>
      <xdr:rowOff>1171575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8100"/>
          <a:ext cx="84010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84300" y="676275"/>
          <a:ext cx="214312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tabSelected="1" view="pageBreakPreview" zoomScale="63" zoomScaleNormal="70" zoomScaleSheetLayoutView="63" zoomScalePageLayoutView="0" workbookViewId="0" topLeftCell="A4">
      <pane xSplit="2" ySplit="3" topLeftCell="C7" activePane="bottomRight" state="frozen"/>
      <selection pane="topLeft" activeCell="A4" sqref="A4"/>
      <selection pane="topRight" activeCell="C4" sqref="C4"/>
      <selection pane="bottomLeft" activeCell="A71" sqref="A71"/>
      <selection pane="bottomRight" activeCell="A106" sqref="A106"/>
    </sheetView>
  </sheetViews>
  <sheetFormatPr defaultColWidth="10.59765625" defaultRowHeight="14.25"/>
  <cols>
    <col min="1" max="1" width="58.19921875" style="0" customWidth="1"/>
    <col min="2" max="2" width="27" style="0" customWidth="1"/>
    <col min="3" max="4" width="18.59765625" style="0" customWidth="1"/>
    <col min="5" max="5" width="17.8984375" style="0" customWidth="1"/>
    <col min="6" max="6" width="19" style="0" customWidth="1"/>
    <col min="7" max="7" width="16.5" style="0" customWidth="1"/>
    <col min="8" max="8" width="15.69921875" style="0" customWidth="1"/>
    <col min="9" max="9" width="20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8.19921875" style="0" customWidth="1"/>
  </cols>
  <sheetData>
    <row r="1" spans="7:15" ht="108.75" customHeight="1">
      <c r="G1" s="1"/>
      <c r="I1" s="1"/>
      <c r="O1" s="2"/>
    </row>
    <row r="2" spans="1:15" ht="35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1" t="s">
        <v>60</v>
      </c>
      <c r="L2" s="41"/>
      <c r="M2" s="41"/>
      <c r="N2" s="41"/>
      <c r="O2" s="41"/>
    </row>
    <row r="3" spans="1:15" ht="28.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ht="10.5" customHeight="1">
      <c r="O4" s="1"/>
    </row>
    <row r="5" spans="1:15" ht="25.5" customHeight="1">
      <c r="A5" s="37" t="s">
        <v>1</v>
      </c>
      <c r="B5" s="37" t="s">
        <v>2</v>
      </c>
      <c r="C5" s="39" t="s">
        <v>3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</row>
    <row r="6" spans="1:15" s="5" customFormat="1" ht="25.5" customHeight="1">
      <c r="A6" s="37"/>
      <c r="B6" s="37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16</v>
      </c>
    </row>
    <row r="7" spans="1:16" s="9" customFormat="1" ht="25.5" customHeight="1">
      <c r="A7" s="6" t="s">
        <v>17</v>
      </c>
      <c r="B7" s="7">
        <f>SUM(B8:B19)</f>
        <v>209765000</v>
      </c>
      <c r="C7" s="7">
        <f aca="true" t="shared" si="0" ref="C7:O7">SUM(C8:C18)</f>
        <v>17283133.41</v>
      </c>
      <c r="D7" s="7">
        <f t="shared" si="0"/>
        <v>14108794.299999999</v>
      </c>
      <c r="E7" s="7">
        <f t="shared" si="0"/>
        <v>16191427.39</v>
      </c>
      <c r="F7" s="7">
        <f t="shared" si="0"/>
        <v>14495184.419999998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62078539.52</v>
      </c>
      <c r="P7" s="8"/>
    </row>
    <row r="8" spans="1:15" s="12" customFormat="1" ht="30" customHeight="1">
      <c r="A8" s="10" t="s">
        <v>18</v>
      </c>
      <c r="B8" s="11">
        <v>24075000</v>
      </c>
      <c r="C8" s="11">
        <v>2088084.72</v>
      </c>
      <c r="D8" s="11">
        <v>2084449.34</v>
      </c>
      <c r="E8" s="11">
        <v>2391951.95</v>
      </c>
      <c r="F8" s="11">
        <v>1974118.65</v>
      </c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8538604.66</v>
      </c>
    </row>
    <row r="9" spans="1:15" s="12" customFormat="1" ht="30" customHeight="1">
      <c r="A9" s="10" t="s">
        <v>19</v>
      </c>
      <c r="B9" s="11">
        <v>12830000</v>
      </c>
      <c r="C9" s="11">
        <v>855905.24</v>
      </c>
      <c r="D9" s="11">
        <v>865708.78</v>
      </c>
      <c r="E9" s="11">
        <v>1029927.48</v>
      </c>
      <c r="F9" s="11">
        <v>930948.98</v>
      </c>
      <c r="G9" s="11"/>
      <c r="H9" s="11"/>
      <c r="I9" s="11"/>
      <c r="J9" s="11"/>
      <c r="K9" s="11"/>
      <c r="L9" s="11"/>
      <c r="M9" s="11"/>
      <c r="N9" s="11"/>
      <c r="O9" s="11">
        <f t="shared" si="1"/>
        <v>3682490.48</v>
      </c>
    </row>
    <row r="10" spans="1:15" s="12" customFormat="1" ht="30" customHeight="1">
      <c r="A10" s="10" t="s">
        <v>20</v>
      </c>
      <c r="B10" s="11">
        <v>501000</v>
      </c>
      <c r="C10" s="11">
        <v>0</v>
      </c>
      <c r="D10" s="11">
        <v>0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21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22</v>
      </c>
      <c r="B12" s="11">
        <v>143806000</v>
      </c>
      <c r="C12" s="11">
        <v>13095467.31</v>
      </c>
      <c r="D12" s="11">
        <v>9777502.42</v>
      </c>
      <c r="E12" s="11">
        <v>11526272.06</v>
      </c>
      <c r="F12" s="11">
        <v>10105893.77</v>
      </c>
      <c r="G12" s="11"/>
      <c r="H12" s="11"/>
      <c r="I12" s="11"/>
      <c r="J12" s="11"/>
      <c r="K12" s="11"/>
      <c r="L12" s="11"/>
      <c r="M12" s="11"/>
      <c r="N12" s="11"/>
      <c r="O12" s="11">
        <f t="shared" si="1"/>
        <v>44505135.56</v>
      </c>
    </row>
    <row r="13" spans="1:15" s="15" customFormat="1" ht="30" customHeight="1">
      <c r="A13" s="13" t="s">
        <v>23</v>
      </c>
      <c r="B13" s="14">
        <f>2451000+18000000</f>
        <v>20451000</v>
      </c>
      <c r="C13" s="14">
        <v>961.92</v>
      </c>
      <c r="D13" s="14">
        <v>184035.91</v>
      </c>
      <c r="E13" s="14">
        <v>156623.47</v>
      </c>
      <c r="F13" s="14">
        <v>138468.09</v>
      </c>
      <c r="G13" s="14"/>
      <c r="H13" s="14"/>
      <c r="I13" s="14"/>
      <c r="J13" s="14"/>
      <c r="K13" s="14"/>
      <c r="L13" s="14"/>
      <c r="M13" s="14"/>
      <c r="N13" s="14"/>
      <c r="O13" s="14">
        <f t="shared" si="1"/>
        <v>480089.39</v>
      </c>
    </row>
    <row r="14" spans="1:15" s="15" customFormat="1" ht="30" customHeight="1">
      <c r="A14" s="13" t="s">
        <v>24</v>
      </c>
      <c r="B14" s="11">
        <v>6050000</v>
      </c>
      <c r="C14" s="14">
        <v>1131841.09</v>
      </c>
      <c r="D14" s="14">
        <v>1094262.97</v>
      </c>
      <c r="E14" s="14">
        <v>1061152.43</v>
      </c>
      <c r="F14" s="11">
        <v>1147140.33</v>
      </c>
      <c r="G14" s="14"/>
      <c r="H14" s="14"/>
      <c r="I14" s="14"/>
      <c r="J14" s="14"/>
      <c r="K14" s="14"/>
      <c r="L14" s="14"/>
      <c r="M14" s="14"/>
      <c r="N14" s="14"/>
      <c r="O14" s="14">
        <f t="shared" si="1"/>
        <v>4434396.82</v>
      </c>
    </row>
    <row r="15" spans="1:15" s="12" customFormat="1" ht="30" customHeight="1">
      <c r="A15" s="10" t="s">
        <v>25</v>
      </c>
      <c r="B15" s="11">
        <v>1000</v>
      </c>
      <c r="C15" s="11">
        <v>0</v>
      </c>
      <c r="D15" s="11">
        <v>0</v>
      </c>
      <c r="E15" s="11">
        <v>0</v>
      </c>
      <c r="F15" s="11">
        <v>0</v>
      </c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26</v>
      </c>
      <c r="B16" s="11">
        <v>500000</v>
      </c>
      <c r="C16" s="11">
        <v>33218.93</v>
      </c>
      <c r="D16" s="11">
        <v>15031.94</v>
      </c>
      <c r="E16" s="11">
        <v>8500</v>
      </c>
      <c r="F16" s="11">
        <v>128868.93</v>
      </c>
      <c r="G16" s="11"/>
      <c r="H16" s="11"/>
      <c r="I16" s="11"/>
      <c r="J16" s="11"/>
      <c r="K16" s="11"/>
      <c r="L16" s="11"/>
      <c r="M16" s="11"/>
      <c r="N16" s="11"/>
      <c r="O16" s="14">
        <f t="shared" si="1"/>
        <v>185619.8</v>
      </c>
    </row>
    <row r="17" spans="1:15" s="12" customFormat="1" ht="30" customHeight="1">
      <c r="A17" s="10" t="s">
        <v>27</v>
      </c>
      <c r="B17" s="11">
        <v>400000</v>
      </c>
      <c r="C17" s="11">
        <v>77654.2</v>
      </c>
      <c r="D17" s="11">
        <v>87802.94</v>
      </c>
      <c r="E17" s="11">
        <v>17000</v>
      </c>
      <c r="F17" s="11">
        <v>69745.67</v>
      </c>
      <c r="G17" s="11"/>
      <c r="H17" s="11"/>
      <c r="I17" s="11"/>
      <c r="J17" s="11"/>
      <c r="K17" s="11"/>
      <c r="L17" s="11"/>
      <c r="M17" s="11"/>
      <c r="N17" s="11"/>
      <c r="O17" s="11">
        <f t="shared" si="1"/>
        <v>252202.81</v>
      </c>
    </row>
    <row r="18" spans="1:15" s="12" customFormat="1" ht="30" customHeight="1">
      <c r="A18" s="10" t="s">
        <v>28</v>
      </c>
      <c r="B18" s="11">
        <v>1150000</v>
      </c>
      <c r="C18" s="11">
        <v>0</v>
      </c>
      <c r="D18" s="11">
        <v>0</v>
      </c>
      <c r="E18" s="11">
        <v>0</v>
      </c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29</v>
      </c>
      <c r="B20" s="18">
        <f aca="true" t="shared" si="2" ref="B20:K20">SUM(B21:B38)</f>
        <v>50119273.04</v>
      </c>
      <c r="C20" s="18">
        <f t="shared" si="2"/>
        <v>2179897.6799999997</v>
      </c>
      <c r="D20" s="18">
        <f t="shared" si="2"/>
        <v>3189592.43</v>
      </c>
      <c r="E20" s="18">
        <f t="shared" si="2"/>
        <v>3265767.27</v>
      </c>
      <c r="F20" s="18">
        <f t="shared" si="2"/>
        <v>3880544.6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>SUM(L21:L37)</f>
        <v>0</v>
      </c>
      <c r="M20" s="18">
        <f>SUM(M21:M38)</f>
        <v>0</v>
      </c>
      <c r="N20" s="18">
        <f>SUM(N21:N38)</f>
        <v>0</v>
      </c>
      <c r="O20" s="18">
        <f>SUM(O21:O38)</f>
        <v>12515801.979999999</v>
      </c>
    </row>
    <row r="21" spans="1:15" s="12" customFormat="1" ht="30" customHeight="1">
      <c r="A21" s="10" t="s">
        <v>30</v>
      </c>
      <c r="B21" s="11">
        <v>1005000</v>
      </c>
      <c r="C21" s="11">
        <v>0</v>
      </c>
      <c r="D21" s="11">
        <v>0</v>
      </c>
      <c r="E21" s="11">
        <v>0</v>
      </c>
      <c r="F21" s="11">
        <v>0</v>
      </c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7">SUM(C21:N21)</f>
        <v>0</v>
      </c>
    </row>
    <row r="22" spans="1:15" s="12" customFormat="1" ht="30" customHeight="1">
      <c r="A22" s="10" t="s">
        <v>31</v>
      </c>
      <c r="B22" s="11">
        <v>15201000</v>
      </c>
      <c r="C22" s="11">
        <v>595850.58</v>
      </c>
      <c r="D22" s="11">
        <v>581269.39</v>
      </c>
      <c r="E22" s="11">
        <v>668694.59</v>
      </c>
      <c r="F22" s="11">
        <v>599342.85</v>
      </c>
      <c r="G22" s="11"/>
      <c r="H22" s="11"/>
      <c r="I22" s="11"/>
      <c r="J22" s="11"/>
      <c r="K22" s="11"/>
      <c r="L22" s="11"/>
      <c r="M22" s="11"/>
      <c r="N22" s="11"/>
      <c r="O22" s="11">
        <f t="shared" si="3"/>
        <v>2445157.41</v>
      </c>
    </row>
    <row r="23" spans="1:15" s="12" customFormat="1" ht="30" customHeight="1">
      <c r="A23" s="10" t="s">
        <v>32</v>
      </c>
      <c r="B23" s="11">
        <v>450000</v>
      </c>
      <c r="C23" s="11">
        <v>11563.36</v>
      </c>
      <c r="D23" s="11">
        <v>21405.35</v>
      </c>
      <c r="E23" s="11">
        <v>84505.61</v>
      </c>
      <c r="F23" s="11">
        <v>71126.77</v>
      </c>
      <c r="G23" s="11"/>
      <c r="H23" s="11"/>
      <c r="I23" s="11"/>
      <c r="J23" s="11"/>
      <c r="K23" s="11"/>
      <c r="L23" s="11"/>
      <c r="M23" s="11"/>
      <c r="N23" s="11"/>
      <c r="O23" s="11">
        <f t="shared" si="3"/>
        <v>188601.09000000003</v>
      </c>
    </row>
    <row r="24" spans="1:15" s="12" customFormat="1" ht="30" customHeight="1">
      <c r="A24" s="10" t="s">
        <v>33</v>
      </c>
      <c r="B24" s="11">
        <v>953000</v>
      </c>
      <c r="C24" s="11">
        <v>0</v>
      </c>
      <c r="D24" s="11">
        <v>24080.83</v>
      </c>
      <c r="E24" s="11">
        <v>51003.09</v>
      </c>
      <c r="F24" s="11">
        <v>28581.2</v>
      </c>
      <c r="G24" s="11"/>
      <c r="H24" s="11"/>
      <c r="I24" s="11"/>
      <c r="J24" s="11"/>
      <c r="K24" s="11"/>
      <c r="L24" s="11"/>
      <c r="M24" s="11"/>
      <c r="N24" s="11"/>
      <c r="O24" s="11">
        <f t="shared" si="3"/>
        <v>103665.12</v>
      </c>
    </row>
    <row r="25" spans="1:15" s="12" customFormat="1" ht="30" customHeight="1">
      <c r="A25" s="10" t="s">
        <v>34</v>
      </c>
      <c r="B25" s="11">
        <v>5000</v>
      </c>
      <c r="C25" s="11">
        <v>0</v>
      </c>
      <c r="D25" s="11">
        <v>0</v>
      </c>
      <c r="E25" s="11">
        <v>0</v>
      </c>
      <c r="F25" s="11">
        <v>0</v>
      </c>
      <c r="G25" s="11"/>
      <c r="H25" s="11"/>
      <c r="I25" s="11"/>
      <c r="J25" s="11"/>
      <c r="K25" s="11"/>
      <c r="L25" s="11"/>
      <c r="M25" s="11"/>
      <c r="N25" s="11"/>
      <c r="O25" s="11">
        <f t="shared" si="3"/>
        <v>0</v>
      </c>
    </row>
    <row r="26" spans="1:15" s="12" customFormat="1" ht="30" customHeight="1">
      <c r="A26" s="10" t="s">
        <v>35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36</v>
      </c>
      <c r="B27" s="11">
        <v>480000</v>
      </c>
      <c r="C27" s="11">
        <v>13563.18</v>
      </c>
      <c r="D27" s="11">
        <v>20656.13</v>
      </c>
      <c r="E27" s="11">
        <v>31861.74</v>
      </c>
      <c r="F27" s="11">
        <v>80475.98</v>
      </c>
      <c r="G27" s="11"/>
      <c r="H27" s="11"/>
      <c r="I27" s="11"/>
      <c r="J27" s="11"/>
      <c r="K27" s="11"/>
      <c r="L27" s="11"/>
      <c r="M27" s="11"/>
      <c r="N27" s="11"/>
      <c r="O27" s="11">
        <f t="shared" si="3"/>
        <v>146557.03</v>
      </c>
    </row>
    <row r="28" spans="1:15" s="12" customFormat="1" ht="30" customHeight="1">
      <c r="A28" s="10" t="s">
        <v>37</v>
      </c>
      <c r="B28" s="11">
        <v>15000</v>
      </c>
      <c r="C28" s="11">
        <v>0</v>
      </c>
      <c r="D28" s="11">
        <v>0</v>
      </c>
      <c r="E28" s="11">
        <v>0</v>
      </c>
      <c r="F28" s="11">
        <v>0</v>
      </c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38</v>
      </c>
      <c r="B29" s="11">
        <v>285500</v>
      </c>
      <c r="C29" s="11">
        <v>0</v>
      </c>
      <c r="D29" s="11">
        <v>0</v>
      </c>
      <c r="E29" s="11">
        <v>20861.93</v>
      </c>
      <c r="F29" s="11">
        <v>36723.86</v>
      </c>
      <c r="G29" s="11"/>
      <c r="H29" s="11"/>
      <c r="I29" s="11"/>
      <c r="J29" s="11"/>
      <c r="K29" s="11"/>
      <c r="L29" s="11"/>
      <c r="M29" s="11"/>
      <c r="N29" s="11"/>
      <c r="O29" s="11">
        <f t="shared" si="3"/>
        <v>57585.79</v>
      </c>
    </row>
    <row r="30" spans="1:15" s="12" customFormat="1" ht="30" customHeight="1">
      <c r="A30" s="10" t="s">
        <v>39</v>
      </c>
      <c r="B30" s="11">
        <v>1372000</v>
      </c>
      <c r="C30" s="11">
        <v>0</v>
      </c>
      <c r="D30" s="11">
        <v>0</v>
      </c>
      <c r="E30" s="11">
        <v>124486.69</v>
      </c>
      <c r="F30" s="11">
        <v>135697.88</v>
      </c>
      <c r="G30" s="11"/>
      <c r="H30" s="11"/>
      <c r="I30" s="11"/>
      <c r="J30" s="11"/>
      <c r="K30" s="11"/>
      <c r="L30" s="11"/>
      <c r="M30" s="11"/>
      <c r="N30" s="11"/>
      <c r="O30" s="11">
        <f t="shared" si="3"/>
        <v>260184.57</v>
      </c>
    </row>
    <row r="31" spans="1:15" s="12" customFormat="1" ht="30" customHeight="1">
      <c r="A31" s="10" t="s">
        <v>40</v>
      </c>
      <c r="B31" s="11">
        <v>6116773.04</v>
      </c>
      <c r="C31" s="11">
        <v>156566.8</v>
      </c>
      <c r="D31" s="11">
        <v>379981.1</v>
      </c>
      <c r="E31" s="11">
        <v>436714.54</v>
      </c>
      <c r="F31" s="11">
        <v>343819.19</v>
      </c>
      <c r="G31" s="11"/>
      <c r="H31" s="11"/>
      <c r="I31" s="11"/>
      <c r="J31" s="11"/>
      <c r="K31" s="11"/>
      <c r="L31" s="11"/>
      <c r="M31" s="11"/>
      <c r="N31" s="11"/>
      <c r="O31" s="11">
        <f t="shared" si="3"/>
        <v>1317081.63</v>
      </c>
    </row>
    <row r="32" spans="1:15" s="12" customFormat="1" ht="30" customHeight="1">
      <c r="A32" s="10" t="s">
        <v>41</v>
      </c>
      <c r="B32" s="11">
        <v>2350000</v>
      </c>
      <c r="C32" s="11">
        <v>0</v>
      </c>
      <c r="D32" s="11">
        <v>0</v>
      </c>
      <c r="E32" s="11">
        <v>159860.72</v>
      </c>
      <c r="F32" s="11">
        <v>49849.83</v>
      </c>
      <c r="G32" s="11"/>
      <c r="H32" s="11"/>
      <c r="I32" s="11"/>
      <c r="J32" s="11"/>
      <c r="K32" s="11"/>
      <c r="L32" s="11"/>
      <c r="M32" s="11"/>
      <c r="N32" s="11"/>
      <c r="O32" s="11">
        <f t="shared" si="3"/>
        <v>209710.55</v>
      </c>
    </row>
    <row r="33" spans="1:15" s="12" customFormat="1" ht="30" customHeight="1">
      <c r="A33" s="10" t="s">
        <v>42</v>
      </c>
      <c r="B33" s="11">
        <v>15800000</v>
      </c>
      <c r="C33" s="11">
        <v>1362627.39</v>
      </c>
      <c r="D33" s="11">
        <v>1362472.8</v>
      </c>
      <c r="E33" s="11">
        <v>1334654.63</v>
      </c>
      <c r="F33" s="11">
        <v>1353431.98</v>
      </c>
      <c r="G33" s="11"/>
      <c r="H33" s="11"/>
      <c r="I33" s="19"/>
      <c r="J33" s="11"/>
      <c r="K33" s="11"/>
      <c r="L33" s="11"/>
      <c r="M33" s="11"/>
      <c r="N33" s="11"/>
      <c r="O33" s="11">
        <f t="shared" si="3"/>
        <v>5413186.8</v>
      </c>
    </row>
    <row r="34" spans="1:15" s="12" customFormat="1" ht="30" customHeight="1">
      <c r="A34" s="10" t="s">
        <v>43</v>
      </c>
      <c r="B34" s="11">
        <v>55000</v>
      </c>
      <c r="C34" s="11">
        <v>0</v>
      </c>
      <c r="D34" s="11">
        <v>52.48</v>
      </c>
      <c r="E34" s="11">
        <v>13.12</v>
      </c>
      <c r="F34" s="11">
        <v>0</v>
      </c>
      <c r="G34" s="11"/>
      <c r="H34" s="11"/>
      <c r="I34" s="20"/>
      <c r="J34" s="11"/>
      <c r="K34" s="11"/>
      <c r="L34" s="11"/>
      <c r="M34" s="11"/>
      <c r="N34" s="11"/>
      <c r="O34" s="11">
        <f t="shared" si="3"/>
        <v>65.6</v>
      </c>
    </row>
    <row r="35" spans="1:15" s="12" customFormat="1" ht="30" customHeight="1">
      <c r="A35" s="10" t="s">
        <v>26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/>
      <c r="H35" s="11"/>
      <c r="I35" s="11"/>
      <c r="J35" s="11"/>
      <c r="K35" s="11"/>
      <c r="L35" s="11"/>
      <c r="M35" s="11"/>
      <c r="N35" s="11"/>
      <c r="O35" s="11">
        <f t="shared" si="3"/>
        <v>0</v>
      </c>
    </row>
    <row r="36" spans="1:15" s="12" customFormat="1" ht="30" customHeight="1">
      <c r="A36" s="10" t="s">
        <v>27</v>
      </c>
      <c r="B36" s="11">
        <v>4296000</v>
      </c>
      <c r="C36" s="11">
        <v>39726.37</v>
      </c>
      <c r="D36" s="11">
        <v>799674.35</v>
      </c>
      <c r="E36" s="11">
        <v>353110.61</v>
      </c>
      <c r="F36" s="11">
        <v>1181495.06</v>
      </c>
      <c r="G36" s="11"/>
      <c r="H36" s="11"/>
      <c r="I36" s="11"/>
      <c r="J36" s="11"/>
      <c r="K36" s="11"/>
      <c r="L36" s="11"/>
      <c r="M36" s="11"/>
      <c r="N36" s="11"/>
      <c r="O36" s="11">
        <f t="shared" si="3"/>
        <v>2374006.39</v>
      </c>
    </row>
    <row r="37" spans="1:15" s="12" customFormat="1" ht="30" customHeight="1">
      <c r="A37" s="10" t="s">
        <v>44</v>
      </c>
      <c r="B37" s="11">
        <v>1720000</v>
      </c>
      <c r="C37" s="11">
        <v>0</v>
      </c>
      <c r="D37" s="11">
        <v>0</v>
      </c>
      <c r="E37" s="11">
        <v>0</v>
      </c>
      <c r="F37" s="11">
        <v>0</v>
      </c>
      <c r="G37" s="11"/>
      <c r="H37" s="11"/>
      <c r="I37" s="11"/>
      <c r="J37" s="11"/>
      <c r="K37" s="11"/>
      <c r="L37" s="11"/>
      <c r="M37" s="11"/>
      <c r="N37" s="11"/>
      <c r="O37" s="11">
        <f t="shared" si="3"/>
        <v>0</v>
      </c>
    </row>
    <row r="38" spans="1:15" s="12" customFormat="1" ht="25.5" customHeight="1">
      <c r="A38" s="1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7"/>
      <c r="N38" s="17"/>
      <c r="O38" s="21"/>
    </row>
    <row r="39" spans="1:15" s="23" customFormat="1" ht="25.5" customHeight="1">
      <c r="A39" s="6" t="s">
        <v>45</v>
      </c>
      <c r="B39" s="22">
        <f>SUM(B40:B46)</f>
        <v>4243216.37</v>
      </c>
      <c r="C39" s="22">
        <f>SUM(C40:C45)</f>
        <v>0</v>
      </c>
      <c r="D39" s="22">
        <f>SUM(D40:D46)</f>
        <v>0</v>
      </c>
      <c r="E39" s="22">
        <f aca="true" t="shared" si="4" ref="E39:N39">SUM(E40:E45)</f>
        <v>0</v>
      </c>
      <c r="F39" s="22">
        <f t="shared" si="4"/>
        <v>156838.48</v>
      </c>
      <c r="G39" s="22">
        <f t="shared" si="4"/>
        <v>0</v>
      </c>
      <c r="H39" s="22">
        <f t="shared" si="4"/>
        <v>0</v>
      </c>
      <c r="I39" s="22">
        <f t="shared" si="4"/>
        <v>0</v>
      </c>
      <c r="J39" s="22">
        <f t="shared" si="4"/>
        <v>0</v>
      </c>
      <c r="K39" s="22">
        <f t="shared" si="4"/>
        <v>0</v>
      </c>
      <c r="L39" s="22">
        <f t="shared" si="4"/>
        <v>0</v>
      </c>
      <c r="M39" s="22">
        <f t="shared" si="4"/>
        <v>0</v>
      </c>
      <c r="N39" s="22">
        <f t="shared" si="4"/>
        <v>0</v>
      </c>
      <c r="O39" s="22">
        <f>SUM(O40:O46)</f>
        <v>156838.48</v>
      </c>
    </row>
    <row r="40" spans="1:15" s="12" customFormat="1" ht="30" customHeight="1">
      <c r="A40" s="10" t="s">
        <v>46</v>
      </c>
      <c r="B40" s="11">
        <v>5000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>
        <f aca="true" t="shared" si="5" ref="O40:O46">SUM(C40:N40)</f>
        <v>0</v>
      </c>
    </row>
    <row r="41" spans="1:15" s="12" customFormat="1" ht="30" customHeight="1">
      <c r="A41" s="10" t="s">
        <v>47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48</v>
      </c>
      <c r="B42" s="11">
        <v>1842288.77</v>
      </c>
      <c r="C42" s="11">
        <v>0</v>
      </c>
      <c r="D42" s="11">
        <v>0</v>
      </c>
      <c r="E42" s="11">
        <v>0</v>
      </c>
      <c r="F42" s="11">
        <v>47374.88</v>
      </c>
      <c r="G42" s="11"/>
      <c r="H42" s="11"/>
      <c r="I42" s="11"/>
      <c r="J42" s="11"/>
      <c r="K42" s="11"/>
      <c r="L42" s="11"/>
      <c r="M42" s="11"/>
      <c r="N42" s="11"/>
      <c r="O42" s="11">
        <f t="shared" si="5"/>
        <v>47374.88</v>
      </c>
    </row>
    <row r="43" spans="1:15" s="12" customFormat="1" ht="30" customHeight="1">
      <c r="A43" s="10" t="s">
        <v>49</v>
      </c>
      <c r="B43" s="11">
        <v>2258104.1</v>
      </c>
      <c r="C43" s="11">
        <v>0</v>
      </c>
      <c r="D43" s="11">
        <v>0</v>
      </c>
      <c r="E43" s="11">
        <v>0</v>
      </c>
      <c r="F43" s="11">
        <v>109463.6</v>
      </c>
      <c r="G43" s="11"/>
      <c r="H43" s="11"/>
      <c r="I43" s="11"/>
      <c r="J43" s="11"/>
      <c r="K43" s="11"/>
      <c r="L43" s="11"/>
      <c r="M43" s="11"/>
      <c r="N43" s="11"/>
      <c r="O43" s="11">
        <f t="shared" si="5"/>
        <v>109463.6</v>
      </c>
    </row>
    <row r="44" spans="1:15" s="12" customFormat="1" ht="30" customHeight="1">
      <c r="A44" s="10" t="s">
        <v>50</v>
      </c>
      <c r="B44" s="11">
        <v>1000</v>
      </c>
      <c r="C44" s="11">
        <v>0</v>
      </c>
      <c r="D44" s="11">
        <v>0</v>
      </c>
      <c r="E44" s="11">
        <v>0</v>
      </c>
      <c r="F44" s="11">
        <v>0</v>
      </c>
      <c r="G44" s="11"/>
      <c r="H44" s="11"/>
      <c r="I44" s="11"/>
      <c r="J44" s="11"/>
      <c r="K44" s="11"/>
      <c r="L44" s="11"/>
      <c r="M44" s="17"/>
      <c r="N44" s="17"/>
      <c r="O44" s="11">
        <f t="shared" si="5"/>
        <v>0</v>
      </c>
    </row>
    <row r="45" spans="1:15" s="12" customFormat="1" ht="30" customHeight="1">
      <c r="A45" s="10" t="s">
        <v>26</v>
      </c>
      <c r="B45" s="11">
        <v>6823.5</v>
      </c>
      <c r="C45" s="11">
        <v>0</v>
      </c>
      <c r="D45" s="11">
        <v>0</v>
      </c>
      <c r="E45" s="11">
        <v>0</v>
      </c>
      <c r="F45" s="11">
        <v>0</v>
      </c>
      <c r="G45" s="11"/>
      <c r="H45" s="11"/>
      <c r="I45" s="11"/>
      <c r="J45" s="11"/>
      <c r="K45" s="11"/>
      <c r="L45" s="11"/>
      <c r="M45" s="17"/>
      <c r="N45" s="17"/>
      <c r="O45" s="11">
        <f t="shared" si="5"/>
        <v>0</v>
      </c>
    </row>
    <row r="46" spans="1:15" s="12" customFormat="1" ht="30" customHeight="1">
      <c r="A46" s="10" t="s">
        <v>41</v>
      </c>
      <c r="B46" s="11">
        <v>130000</v>
      </c>
      <c r="C46" s="11">
        <v>0</v>
      </c>
      <c r="D46" s="11">
        <v>0</v>
      </c>
      <c r="E46" s="11">
        <v>0</v>
      </c>
      <c r="F46" s="11">
        <v>0</v>
      </c>
      <c r="G46" s="11"/>
      <c r="H46" s="11"/>
      <c r="I46" s="11"/>
      <c r="J46" s="11"/>
      <c r="K46" s="11"/>
      <c r="L46" s="11"/>
      <c r="M46" s="17"/>
      <c r="N46" s="17"/>
      <c r="O46" s="11">
        <f t="shared" si="5"/>
        <v>0</v>
      </c>
    </row>
    <row r="47" spans="1:15" s="23" customFormat="1" ht="25.5" customHeight="1">
      <c r="A47" s="6" t="s">
        <v>51</v>
      </c>
      <c r="B47" s="22">
        <f>B48</f>
        <v>0</v>
      </c>
      <c r="C47" s="22">
        <f>C48</f>
        <v>0</v>
      </c>
      <c r="D47" s="22">
        <v>0</v>
      </c>
      <c r="E47" s="22">
        <v>0</v>
      </c>
      <c r="F47" s="22">
        <f aca="true" t="shared" si="6" ref="F47:O47">F48</f>
        <v>0</v>
      </c>
      <c r="G47" s="22">
        <f t="shared" si="6"/>
        <v>0</v>
      </c>
      <c r="H47" s="22">
        <f t="shared" si="6"/>
        <v>0</v>
      </c>
      <c r="I47" s="22">
        <f t="shared" si="6"/>
        <v>0</v>
      </c>
      <c r="J47" s="22">
        <f t="shared" si="6"/>
        <v>0</v>
      </c>
      <c r="K47" s="22">
        <f t="shared" si="6"/>
        <v>0</v>
      </c>
      <c r="L47" s="22">
        <f t="shared" si="6"/>
        <v>0</v>
      </c>
      <c r="M47" s="22">
        <f t="shared" si="6"/>
        <v>0</v>
      </c>
      <c r="N47" s="22">
        <f t="shared" si="6"/>
        <v>0</v>
      </c>
      <c r="O47" s="22">
        <f t="shared" si="6"/>
        <v>0</v>
      </c>
    </row>
    <row r="48" spans="1:15" s="12" customFormat="1" ht="25.5" customHeight="1">
      <c r="A48" s="24" t="s">
        <v>52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/>
      <c r="H48" s="11"/>
      <c r="I48" s="11"/>
      <c r="J48" s="11"/>
      <c r="K48" s="11"/>
      <c r="L48" s="11"/>
      <c r="M48" s="17"/>
      <c r="N48" s="17"/>
      <c r="O48" s="11">
        <f>SUM(C48:N48)</f>
        <v>0</v>
      </c>
    </row>
    <row r="49" spans="1:15" s="27" customFormat="1" ht="25.5" customHeight="1">
      <c r="A49" s="25" t="s">
        <v>53</v>
      </c>
      <c r="B49" s="26">
        <f>B7+B20+B39+B47</f>
        <v>264127489.41</v>
      </c>
      <c r="C49" s="26">
        <f>C39+C20+C7+C47</f>
        <v>19463031.09</v>
      </c>
      <c r="D49" s="26">
        <f>D7+D20+D39</f>
        <v>17298386.73</v>
      </c>
      <c r="E49" s="26">
        <f>E39+E20+E7+E47</f>
        <v>19457194.66</v>
      </c>
      <c r="F49" s="26">
        <f>F39+F20+F7+F47</f>
        <v>18532567.5</v>
      </c>
      <c r="G49" s="26">
        <f>G39+G20+G7+G47</f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f>O47+O39+O20+O7</f>
        <v>74751179.98</v>
      </c>
    </row>
    <row r="50" spans="1:15" ht="15">
      <c r="A50" s="27" t="s">
        <v>54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15">
      <c r="A51" s="27" t="s">
        <v>55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5">
      <c r="A52" s="27"/>
      <c r="B52" s="28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5">
      <c r="A53" s="27"/>
      <c r="B53" s="28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5.75">
      <c r="A56" s="38" t="s">
        <v>56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ht="15.7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9"/>
    </row>
    <row r="58" spans="1:15" ht="15" customHeight="1">
      <c r="A58" s="37" t="s">
        <v>1</v>
      </c>
      <c r="B58" s="37" t="s">
        <v>2</v>
      </c>
      <c r="C58" s="39" t="s">
        <v>3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ht="15.75">
      <c r="A59" s="37"/>
      <c r="B59" s="37"/>
      <c r="C59" s="3" t="s">
        <v>4</v>
      </c>
      <c r="D59" s="3" t="s">
        <v>5</v>
      </c>
      <c r="E59" s="3" t="s">
        <v>6</v>
      </c>
      <c r="F59" s="3" t="s">
        <v>7</v>
      </c>
      <c r="G59" s="3" t="s">
        <v>8</v>
      </c>
      <c r="H59" s="3" t="s">
        <v>9</v>
      </c>
      <c r="I59" s="3" t="s">
        <v>10</v>
      </c>
      <c r="J59" s="3" t="s">
        <v>11</v>
      </c>
      <c r="K59" s="3" t="s">
        <v>12</v>
      </c>
      <c r="L59" s="3" t="s">
        <v>13</v>
      </c>
      <c r="M59" s="3" t="s">
        <v>14</v>
      </c>
      <c r="N59" s="3" t="s">
        <v>15</v>
      </c>
      <c r="O59" s="4" t="s">
        <v>16</v>
      </c>
    </row>
    <row r="60" spans="1:15" ht="15.75">
      <c r="A60" s="6" t="s">
        <v>29</v>
      </c>
      <c r="B60" s="18">
        <f>SUM(B61:B76)</f>
        <v>297000</v>
      </c>
      <c r="C60" s="18">
        <f aca="true" t="shared" si="7" ref="C60:O60">SUM(C61:C74)</f>
        <v>0</v>
      </c>
      <c r="D60" s="18">
        <f t="shared" si="7"/>
        <v>0</v>
      </c>
      <c r="E60" s="18">
        <f t="shared" si="7"/>
        <v>0</v>
      </c>
      <c r="F60" s="18">
        <f t="shared" si="7"/>
        <v>0</v>
      </c>
      <c r="G60" s="18">
        <f t="shared" si="7"/>
        <v>0</v>
      </c>
      <c r="H60" s="18">
        <f t="shared" si="7"/>
        <v>0</v>
      </c>
      <c r="I60" s="18">
        <f t="shared" si="7"/>
        <v>0</v>
      </c>
      <c r="J60" s="18">
        <f t="shared" si="7"/>
        <v>0</v>
      </c>
      <c r="K60" s="18">
        <f t="shared" si="7"/>
        <v>0</v>
      </c>
      <c r="L60" s="18">
        <f t="shared" si="7"/>
        <v>0</v>
      </c>
      <c r="M60" s="18">
        <f t="shared" si="7"/>
        <v>0</v>
      </c>
      <c r="N60" s="18">
        <f t="shared" si="7"/>
        <v>0</v>
      </c>
      <c r="O60" s="18">
        <f t="shared" si="7"/>
        <v>0</v>
      </c>
    </row>
    <row r="61" spans="1:15" ht="30" customHeight="1">
      <c r="A61" s="10" t="s">
        <v>30</v>
      </c>
      <c r="B61" s="11">
        <v>0</v>
      </c>
      <c r="C61" s="11">
        <v>0</v>
      </c>
      <c r="D61" s="11">
        <v>0</v>
      </c>
      <c r="E61" s="11">
        <v>0</v>
      </c>
      <c r="F61" s="11">
        <v>0</v>
      </c>
      <c r="G61" s="11"/>
      <c r="H61" s="11"/>
      <c r="I61" s="11"/>
      <c r="J61" s="11"/>
      <c r="K61" s="11"/>
      <c r="L61" s="11"/>
      <c r="M61" s="11"/>
      <c r="N61" s="11"/>
      <c r="O61" s="11">
        <f aca="true" t="shared" si="8" ref="O61:O74">SUM(C61:N61)</f>
        <v>0</v>
      </c>
    </row>
    <row r="62" spans="1:15" ht="30" customHeight="1">
      <c r="A62" s="10" t="s">
        <v>31</v>
      </c>
      <c r="B62" s="11">
        <v>2000</v>
      </c>
      <c r="C62" s="11">
        <v>0</v>
      </c>
      <c r="D62" s="11">
        <v>0</v>
      </c>
      <c r="E62" s="11">
        <v>0</v>
      </c>
      <c r="F62" s="11">
        <v>0</v>
      </c>
      <c r="G62" s="11"/>
      <c r="H62" s="11"/>
      <c r="I62" s="11"/>
      <c r="J62" s="11"/>
      <c r="K62" s="11"/>
      <c r="L62" s="11"/>
      <c r="M62" s="11"/>
      <c r="N62" s="11"/>
      <c r="O62" s="11">
        <f t="shared" si="8"/>
        <v>0</v>
      </c>
    </row>
    <row r="63" spans="1:15" ht="30" customHeight="1">
      <c r="A63" s="10" t="s">
        <v>32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/>
      <c r="H63" s="11"/>
      <c r="I63" s="11"/>
      <c r="J63" s="11"/>
      <c r="K63" s="11"/>
      <c r="L63" s="11"/>
      <c r="M63" s="11"/>
      <c r="N63" s="11"/>
      <c r="O63" s="11">
        <f t="shared" si="8"/>
        <v>0</v>
      </c>
    </row>
    <row r="64" spans="1:15" ht="30" customHeight="1">
      <c r="A64" s="10" t="s">
        <v>33</v>
      </c>
      <c r="B64" s="11">
        <v>109000</v>
      </c>
      <c r="C64" s="11">
        <v>0</v>
      </c>
      <c r="D64" s="11">
        <v>0</v>
      </c>
      <c r="E64" s="11">
        <v>0</v>
      </c>
      <c r="F64" s="11">
        <v>0</v>
      </c>
      <c r="G64" s="11"/>
      <c r="H64" s="11"/>
      <c r="I64" s="11"/>
      <c r="J64" s="11"/>
      <c r="K64" s="11"/>
      <c r="L64" s="11"/>
      <c r="M64" s="11"/>
      <c r="N64" s="11"/>
      <c r="O64" s="11">
        <f t="shared" si="8"/>
        <v>0</v>
      </c>
    </row>
    <row r="65" spans="1:15" ht="30" customHeight="1">
      <c r="A65" s="10" t="s">
        <v>34</v>
      </c>
      <c r="B65" s="11">
        <v>5000</v>
      </c>
      <c r="C65" s="11">
        <v>0</v>
      </c>
      <c r="D65" s="11">
        <v>0</v>
      </c>
      <c r="E65" s="11">
        <v>0</v>
      </c>
      <c r="F65" s="11">
        <v>0</v>
      </c>
      <c r="G65" s="11"/>
      <c r="H65" s="11"/>
      <c r="I65" s="11"/>
      <c r="J65" s="11"/>
      <c r="K65" s="11"/>
      <c r="L65" s="11"/>
      <c r="M65" s="11"/>
      <c r="N65" s="11"/>
      <c r="O65" s="11">
        <f t="shared" si="8"/>
        <v>0</v>
      </c>
    </row>
    <row r="66" spans="1:15" ht="30" customHeight="1">
      <c r="A66" s="10" t="s">
        <v>35</v>
      </c>
      <c r="B66" s="11">
        <v>0</v>
      </c>
      <c r="C66" s="11">
        <v>0</v>
      </c>
      <c r="D66" s="11">
        <v>0</v>
      </c>
      <c r="E66" s="11">
        <v>0</v>
      </c>
      <c r="F66" s="11">
        <v>0</v>
      </c>
      <c r="G66" s="11"/>
      <c r="H66" s="11"/>
      <c r="I66" s="11"/>
      <c r="J66" s="11"/>
      <c r="K66" s="11"/>
      <c r="L66" s="11"/>
      <c r="M66" s="11"/>
      <c r="N66" s="11"/>
      <c r="O66" s="11">
        <f t="shared" si="8"/>
        <v>0</v>
      </c>
    </row>
    <row r="67" spans="1:15" ht="30" customHeight="1">
      <c r="A67" s="10" t="s">
        <v>36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/>
      <c r="H67" s="11"/>
      <c r="I67" s="11"/>
      <c r="J67" s="11"/>
      <c r="K67" s="11"/>
      <c r="L67" s="11"/>
      <c r="M67" s="11"/>
      <c r="N67" s="11"/>
      <c r="O67" s="11">
        <f t="shared" si="8"/>
        <v>0</v>
      </c>
    </row>
    <row r="68" spans="1:15" ht="30" customHeight="1">
      <c r="A68" s="10" t="s">
        <v>37</v>
      </c>
      <c r="B68" s="11">
        <v>5000</v>
      </c>
      <c r="C68" s="11">
        <v>0</v>
      </c>
      <c r="D68" s="11">
        <v>0</v>
      </c>
      <c r="E68" s="11">
        <v>0</v>
      </c>
      <c r="F68" s="11">
        <v>0</v>
      </c>
      <c r="G68" s="11"/>
      <c r="H68" s="11"/>
      <c r="I68" s="11"/>
      <c r="J68" s="11"/>
      <c r="K68" s="11"/>
      <c r="L68" s="11"/>
      <c r="M68" s="11"/>
      <c r="N68" s="11"/>
      <c r="O68" s="11">
        <f t="shared" si="8"/>
        <v>0</v>
      </c>
    </row>
    <row r="69" spans="1:15" ht="30" customHeight="1">
      <c r="A69" s="10" t="s">
        <v>38</v>
      </c>
      <c r="B69" s="11">
        <v>12000</v>
      </c>
      <c r="C69" s="11">
        <v>0</v>
      </c>
      <c r="D69" s="11">
        <v>0</v>
      </c>
      <c r="E69" s="11">
        <v>0</v>
      </c>
      <c r="F69" s="11">
        <v>0</v>
      </c>
      <c r="G69" s="11"/>
      <c r="H69" s="11"/>
      <c r="I69" s="11"/>
      <c r="J69" s="11"/>
      <c r="K69" s="11"/>
      <c r="L69" s="11"/>
      <c r="M69" s="11"/>
      <c r="N69" s="11"/>
      <c r="O69" s="11">
        <f t="shared" si="8"/>
        <v>0</v>
      </c>
    </row>
    <row r="70" spans="1:15" ht="30" customHeight="1">
      <c r="A70" s="10" t="s">
        <v>47</v>
      </c>
      <c r="B70" s="11">
        <v>159000</v>
      </c>
      <c r="C70" s="11">
        <v>0</v>
      </c>
      <c r="D70" s="11">
        <v>0</v>
      </c>
      <c r="E70" s="11">
        <v>0</v>
      </c>
      <c r="F70" s="11">
        <v>0</v>
      </c>
      <c r="G70" s="11"/>
      <c r="H70" s="11"/>
      <c r="I70" s="11"/>
      <c r="J70" s="11"/>
      <c r="K70" s="11"/>
      <c r="L70" s="11"/>
      <c r="M70" s="11"/>
      <c r="N70" s="11"/>
      <c r="O70" s="11">
        <f t="shared" si="8"/>
        <v>0</v>
      </c>
    </row>
    <row r="71" spans="1:15" ht="30" customHeight="1">
      <c r="A71" s="10" t="s">
        <v>42</v>
      </c>
      <c r="B71" s="11">
        <v>2000</v>
      </c>
      <c r="C71" s="11">
        <v>0</v>
      </c>
      <c r="D71" s="11">
        <v>0</v>
      </c>
      <c r="E71" s="11">
        <v>0</v>
      </c>
      <c r="F71" s="11">
        <v>0</v>
      </c>
      <c r="G71" s="11"/>
      <c r="H71" s="11"/>
      <c r="I71" s="11"/>
      <c r="J71" s="11"/>
      <c r="K71" s="11"/>
      <c r="L71" s="11"/>
      <c r="M71" s="11"/>
      <c r="N71" s="11"/>
      <c r="O71" s="11">
        <f t="shared" si="8"/>
        <v>0</v>
      </c>
    </row>
    <row r="72" spans="1:15" ht="30" customHeight="1">
      <c r="A72" s="10" t="s">
        <v>57</v>
      </c>
      <c r="B72" s="11">
        <v>2000</v>
      </c>
      <c r="C72" s="11">
        <v>0</v>
      </c>
      <c r="D72" s="11">
        <v>0</v>
      </c>
      <c r="E72" s="11">
        <v>0</v>
      </c>
      <c r="F72" s="11">
        <v>0</v>
      </c>
      <c r="G72" s="11"/>
      <c r="H72" s="11"/>
      <c r="I72" s="11"/>
      <c r="J72" s="11"/>
      <c r="K72" s="11"/>
      <c r="L72" s="11"/>
      <c r="M72" s="11"/>
      <c r="N72" s="11"/>
      <c r="O72" s="11">
        <f t="shared" si="8"/>
        <v>0</v>
      </c>
    </row>
    <row r="73" spans="1:15" ht="30" customHeight="1">
      <c r="A73" s="10" t="s">
        <v>26</v>
      </c>
      <c r="B73" s="11">
        <v>0</v>
      </c>
      <c r="C73" s="11">
        <v>0</v>
      </c>
      <c r="D73" s="11">
        <v>0</v>
      </c>
      <c r="E73" s="11">
        <v>0</v>
      </c>
      <c r="F73" s="11">
        <v>0</v>
      </c>
      <c r="G73" s="11"/>
      <c r="H73" s="11"/>
      <c r="I73" s="11"/>
      <c r="J73" s="11"/>
      <c r="K73" s="11"/>
      <c r="L73" s="11"/>
      <c r="M73" s="11"/>
      <c r="N73" s="11"/>
      <c r="O73" s="11">
        <f t="shared" si="8"/>
        <v>0</v>
      </c>
    </row>
    <row r="74" spans="1:15" ht="30" customHeight="1">
      <c r="A74" s="10" t="s">
        <v>27</v>
      </c>
      <c r="B74" s="11">
        <v>1000</v>
      </c>
      <c r="C74" s="11">
        <v>0</v>
      </c>
      <c r="D74" s="11">
        <v>0</v>
      </c>
      <c r="E74" s="11">
        <v>0</v>
      </c>
      <c r="F74" s="11">
        <v>0</v>
      </c>
      <c r="G74" s="11"/>
      <c r="H74" s="11"/>
      <c r="I74" s="11"/>
      <c r="J74" s="11"/>
      <c r="K74" s="11"/>
      <c r="L74" s="11"/>
      <c r="M74" s="11"/>
      <c r="N74" s="11"/>
      <c r="O74" s="11">
        <f t="shared" si="8"/>
        <v>0</v>
      </c>
    </row>
    <row r="75" spans="1:15" ht="15.7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7"/>
      <c r="N75" s="17"/>
      <c r="O75" s="21"/>
    </row>
    <row r="76" spans="1:15" ht="15.75">
      <c r="A76" s="16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7"/>
      <c r="N76" s="17"/>
      <c r="O76" s="21"/>
    </row>
    <row r="77" spans="1:15" ht="15.75">
      <c r="A77" s="6" t="s">
        <v>45</v>
      </c>
      <c r="B77" s="22">
        <f>SUM(B78:B83)</f>
        <v>888000</v>
      </c>
      <c r="C77" s="22">
        <f>SUM(C78:C83)</f>
        <v>0</v>
      </c>
      <c r="D77" s="22">
        <f>SUM(D78:D83)</f>
        <v>0</v>
      </c>
      <c r="E77" s="22">
        <v>0</v>
      </c>
      <c r="F77" s="22">
        <f aca="true" t="shared" si="9" ref="F77:O77">SUM(F78:F83)</f>
        <v>0</v>
      </c>
      <c r="G77" s="22">
        <f t="shared" si="9"/>
        <v>0</v>
      </c>
      <c r="H77" s="22">
        <f t="shared" si="9"/>
        <v>0</v>
      </c>
      <c r="I77" s="22">
        <f t="shared" si="9"/>
        <v>0</v>
      </c>
      <c r="J77" s="22">
        <f t="shared" si="9"/>
        <v>0</v>
      </c>
      <c r="K77" s="22">
        <f t="shared" si="9"/>
        <v>0</v>
      </c>
      <c r="L77" s="22">
        <f t="shared" si="9"/>
        <v>0</v>
      </c>
      <c r="M77" s="22">
        <f t="shared" si="9"/>
        <v>0</v>
      </c>
      <c r="N77" s="22">
        <f t="shared" si="9"/>
        <v>0</v>
      </c>
      <c r="O77" s="22">
        <f t="shared" si="9"/>
        <v>0</v>
      </c>
    </row>
    <row r="78" spans="1:15" ht="32.25" customHeight="1">
      <c r="A78" s="10" t="s">
        <v>58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/>
      <c r="H78" s="11"/>
      <c r="I78" s="11"/>
      <c r="J78" s="11"/>
      <c r="K78" s="11"/>
      <c r="L78" s="11"/>
      <c r="M78" s="11"/>
      <c r="N78" s="11"/>
      <c r="O78" s="11">
        <f aca="true" t="shared" si="10" ref="O78:O83">SUM(C78:N78)</f>
        <v>0</v>
      </c>
    </row>
    <row r="79" spans="1:15" ht="32.25" customHeight="1">
      <c r="A79" s="10" t="s">
        <v>46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/>
      <c r="H79" s="11"/>
      <c r="I79" s="11"/>
      <c r="J79" s="11"/>
      <c r="K79" s="11"/>
      <c r="L79" s="11"/>
      <c r="M79" s="11"/>
      <c r="N79" s="11"/>
      <c r="O79" s="11">
        <f t="shared" si="10"/>
        <v>0</v>
      </c>
    </row>
    <row r="80" spans="1:15" ht="30" customHeight="1">
      <c r="A80" s="10" t="s">
        <v>48</v>
      </c>
      <c r="B80" s="11">
        <v>442000</v>
      </c>
      <c r="C80" s="11">
        <v>0</v>
      </c>
      <c r="D80" s="11">
        <v>0</v>
      </c>
      <c r="E80" s="11">
        <v>0</v>
      </c>
      <c r="F80" s="11">
        <v>0</v>
      </c>
      <c r="G80" s="11"/>
      <c r="H80" s="11"/>
      <c r="I80" s="11"/>
      <c r="J80" s="11"/>
      <c r="K80" s="11"/>
      <c r="L80" s="11"/>
      <c r="M80" s="11"/>
      <c r="N80" s="11"/>
      <c r="O80" s="11">
        <f t="shared" si="10"/>
        <v>0</v>
      </c>
    </row>
    <row r="81" spans="1:15" ht="30" customHeight="1">
      <c r="A81" s="10" t="s">
        <v>49</v>
      </c>
      <c r="B81" s="11">
        <v>436000</v>
      </c>
      <c r="C81" s="11">
        <v>0</v>
      </c>
      <c r="D81" s="11">
        <v>0</v>
      </c>
      <c r="E81" s="11">
        <v>0</v>
      </c>
      <c r="F81" s="11">
        <v>0</v>
      </c>
      <c r="G81" s="11"/>
      <c r="H81" s="11"/>
      <c r="I81" s="11"/>
      <c r="J81" s="11"/>
      <c r="K81" s="11"/>
      <c r="L81" s="11"/>
      <c r="M81" s="11"/>
      <c r="N81" s="11"/>
      <c r="O81" s="11">
        <f t="shared" si="10"/>
        <v>0</v>
      </c>
    </row>
    <row r="82" spans="1:15" ht="30" customHeight="1">
      <c r="A82" s="10" t="s">
        <v>50</v>
      </c>
      <c r="B82" s="11">
        <v>10000</v>
      </c>
      <c r="C82" s="11">
        <v>0</v>
      </c>
      <c r="D82" s="11">
        <v>0</v>
      </c>
      <c r="E82" s="11">
        <v>0</v>
      </c>
      <c r="F82" s="11">
        <v>0</v>
      </c>
      <c r="G82" s="11"/>
      <c r="H82" s="11"/>
      <c r="I82" s="11"/>
      <c r="J82" s="11"/>
      <c r="K82" s="11"/>
      <c r="L82" s="11"/>
      <c r="M82" s="11"/>
      <c r="N82" s="11"/>
      <c r="O82" s="11">
        <f t="shared" si="10"/>
        <v>0</v>
      </c>
    </row>
    <row r="83" spans="1:15" ht="30" customHeight="1">
      <c r="A83" s="10" t="s">
        <v>26</v>
      </c>
      <c r="B83" s="11">
        <v>0</v>
      </c>
      <c r="C83" s="11">
        <v>0</v>
      </c>
      <c r="D83" s="11">
        <v>0</v>
      </c>
      <c r="E83" s="11">
        <v>0</v>
      </c>
      <c r="F83" s="11">
        <v>0</v>
      </c>
      <c r="G83" s="11"/>
      <c r="H83" s="11"/>
      <c r="I83" s="11"/>
      <c r="J83" s="11"/>
      <c r="K83" s="11"/>
      <c r="L83" s="11"/>
      <c r="M83" s="11"/>
      <c r="N83" s="11"/>
      <c r="O83" s="11">
        <f t="shared" si="10"/>
        <v>0</v>
      </c>
    </row>
    <row r="84" spans="1:15" ht="30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s="23" customFormat="1" ht="25.5" customHeight="1">
      <c r="A85" s="6" t="s">
        <v>51</v>
      </c>
      <c r="B85" s="22">
        <f>B86</f>
        <v>100000</v>
      </c>
      <c r="C85" s="22">
        <f>C86</f>
        <v>0</v>
      </c>
      <c r="D85" s="22">
        <v>0</v>
      </c>
      <c r="E85" s="22">
        <f aca="true" t="shared" si="11" ref="E85:O85">E86</f>
        <v>0</v>
      </c>
      <c r="F85" s="22">
        <f t="shared" si="11"/>
        <v>0</v>
      </c>
      <c r="G85" s="22">
        <f t="shared" si="11"/>
        <v>0</v>
      </c>
      <c r="H85" s="22">
        <f t="shared" si="11"/>
        <v>0</v>
      </c>
      <c r="I85" s="22">
        <f t="shared" si="11"/>
        <v>0</v>
      </c>
      <c r="J85" s="22">
        <f t="shared" si="11"/>
        <v>0</v>
      </c>
      <c r="K85" s="22">
        <f t="shared" si="11"/>
        <v>0</v>
      </c>
      <c r="L85" s="22">
        <f t="shared" si="11"/>
        <v>0</v>
      </c>
      <c r="M85" s="22">
        <f t="shared" si="11"/>
        <v>0</v>
      </c>
      <c r="N85" s="22">
        <f t="shared" si="11"/>
        <v>0</v>
      </c>
      <c r="O85" s="22">
        <f t="shared" si="11"/>
        <v>0</v>
      </c>
    </row>
    <row r="86" spans="1:15" s="12" customFormat="1" ht="25.5" customHeight="1">
      <c r="A86" s="24" t="s">
        <v>52</v>
      </c>
      <c r="B86" s="11">
        <v>100000</v>
      </c>
      <c r="C86" s="11">
        <v>0</v>
      </c>
      <c r="D86" s="11">
        <v>0</v>
      </c>
      <c r="E86" s="11">
        <v>0</v>
      </c>
      <c r="F86" s="11">
        <v>0</v>
      </c>
      <c r="G86" s="11"/>
      <c r="H86" s="11"/>
      <c r="I86" s="11"/>
      <c r="J86" s="11"/>
      <c r="K86" s="11"/>
      <c r="L86" s="11"/>
      <c r="M86" s="17"/>
      <c r="N86" s="17"/>
      <c r="O86" s="11">
        <f>SUM(C86:N86)</f>
        <v>0</v>
      </c>
    </row>
    <row r="87" spans="1:15" ht="30" customHeight="1">
      <c r="A87" s="10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.75">
      <c r="A88" s="25" t="s">
        <v>53</v>
      </c>
      <c r="B88" s="26">
        <f aca="true" t="shared" si="12" ref="B88:O88">B77+B60+B85</f>
        <v>1285000</v>
      </c>
      <c r="C88" s="26">
        <f t="shared" si="12"/>
        <v>0</v>
      </c>
      <c r="D88" s="26">
        <f t="shared" si="12"/>
        <v>0</v>
      </c>
      <c r="E88" s="26">
        <f t="shared" si="12"/>
        <v>0</v>
      </c>
      <c r="F88" s="26">
        <f t="shared" si="12"/>
        <v>0</v>
      </c>
      <c r="G88" s="26">
        <f t="shared" si="12"/>
        <v>0</v>
      </c>
      <c r="H88" s="26">
        <f t="shared" si="12"/>
        <v>0</v>
      </c>
      <c r="I88" s="26">
        <f t="shared" si="12"/>
        <v>0</v>
      </c>
      <c r="J88" s="26">
        <f t="shared" si="12"/>
        <v>0</v>
      </c>
      <c r="K88" s="26">
        <f t="shared" si="12"/>
        <v>0</v>
      </c>
      <c r="L88" s="26">
        <f t="shared" si="12"/>
        <v>0</v>
      </c>
      <c r="M88" s="26">
        <f t="shared" si="12"/>
        <v>0</v>
      </c>
      <c r="N88" s="26">
        <f t="shared" si="12"/>
        <v>0</v>
      </c>
      <c r="O88" s="26">
        <f t="shared" si="12"/>
        <v>0</v>
      </c>
    </row>
    <row r="89" ht="14.25">
      <c r="A89" s="30" t="s">
        <v>54</v>
      </c>
    </row>
    <row r="90" ht="15">
      <c r="A90" s="27" t="s">
        <v>55</v>
      </c>
    </row>
    <row r="93" ht="14.25">
      <c r="A93" t="s">
        <v>59</v>
      </c>
    </row>
    <row r="97" spans="1:15" ht="15.75">
      <c r="A97" s="38" t="s">
        <v>61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</row>
    <row r="98" spans="1:15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spans="1:15" ht="15.75">
      <c r="A99" s="31" t="s">
        <v>62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spans="1:15" ht="14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1:15" ht="14.25">
      <c r="A101" s="33"/>
      <c r="B101" s="33"/>
      <c r="C101" s="33"/>
      <c r="D101" s="33"/>
      <c r="E101" s="33"/>
      <c r="F101" s="33"/>
      <c r="G101" s="33"/>
      <c r="H101" s="33"/>
      <c r="I101" s="33"/>
      <c r="J101" s="34"/>
      <c r="K101" s="33"/>
      <c r="L101" s="33"/>
      <c r="M101" s="33"/>
      <c r="N101" s="33"/>
      <c r="O101" s="33"/>
    </row>
    <row r="102" spans="1:15" ht="14.25">
      <c r="A102" s="32" t="s">
        <v>63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4.25">
      <c r="A103" s="32" t="s">
        <v>64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4.2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>
      <c r="A105" s="35" t="s">
        <v>65</v>
      </c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</row>
  </sheetData>
  <sheetProtection selectLockedCells="1" selectUnlockedCells="1"/>
  <mergeCells count="12">
    <mergeCell ref="A2:E2"/>
    <mergeCell ref="F2:J2"/>
    <mergeCell ref="K2:O2"/>
    <mergeCell ref="A3:O3"/>
    <mergeCell ref="A5:A6"/>
    <mergeCell ref="B5:B6"/>
    <mergeCell ref="A97:O97"/>
    <mergeCell ref="C5:O5"/>
    <mergeCell ref="A56:O56"/>
    <mergeCell ref="A58:A59"/>
    <mergeCell ref="B58:B59"/>
    <mergeCell ref="C58:O58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 scale="26" r:id="rId2"/>
  <headerFooter alignWithMargins="0">
    <oddFooter>&amp;CPágina &amp;P de &amp;N</oddFoot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2019-09-30T13:08:49Z</dcterms:modified>
  <cp:category/>
  <cp:version/>
  <cp:contentType/>
  <cp:contentStatus/>
</cp:coreProperties>
</file>