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500" activeTab="0"/>
  </bookViews>
  <sheets>
    <sheet name="Empenhos" sheetId="1" r:id="rId1"/>
    <sheet name="Planilha2" sheetId="2" r:id="rId2"/>
  </sheets>
  <definedNames>
    <definedName name="_xlnm.Print_Area" localSheetId="0">'Empenhos'!$A$1:$I$478</definedName>
    <definedName name="Excel_BuiltIn__FilterDatabase" localSheetId="0">'Empenhos'!$A$6:$I$6</definedName>
    <definedName name="Excel_BuiltIn_Print_Area" localSheetId="0">'Empenhos'!$H$1:$IV$6</definedName>
    <definedName name="Excel_BuiltIn_Print_Area_1">'Empenhos'!$A$1:$I$6</definedName>
    <definedName name="_xlnm.Print_Titles" localSheetId="0">'Empenhos'!$1:$6</definedName>
  </definedNames>
  <calcPr fullCalcOnLoad="1"/>
</workbook>
</file>

<file path=xl/sharedStrings.xml><?xml version="1.0" encoding="utf-8"?>
<sst xmlns="http://schemas.openxmlformats.org/spreadsheetml/2006/main" count="2168" uniqueCount="838">
  <si>
    <t>FEVEREIRO /2019</t>
  </si>
  <si>
    <t>EMPENHOS E PAGAMENTOS POR FAVORECIDO</t>
  </si>
  <si>
    <t>UG: 003101- PROCURADORIA GERAL DE JUSTIÇA - PGJ</t>
  </si>
  <si>
    <t>NOME DO FAVORECIDO</t>
  </si>
  <si>
    <t>CNPJ/CPF</t>
  </si>
  <si>
    <t>OBJETO</t>
  </si>
  <si>
    <t>TIPO LICITAÇÃO</t>
  </si>
  <si>
    <t>MODALIDADE LICITAÇÃO</t>
  </si>
  <si>
    <t>NE</t>
  </si>
  <si>
    <t>VALOR EMPENHADO</t>
  </si>
  <si>
    <t>VALOR PAGO NO MÊS</t>
  </si>
  <si>
    <t>VALOR PAGO ATÉ O MÊS</t>
  </si>
  <si>
    <t xml:space="preserve"> VANIAS BATISTA MENDONÇA</t>
  </si>
  <si>
    <t>COMPLEMENTO DO 1º TERMO ADITIVO AO CONTRATO ADMINISTRATIVO Nº 009/2015-MP/PGJ, 
REFERENTE À LOCAÇÃO DE IMÓVEL SITUADO À AVENIDA ANDRÉ ARAÚJO, Nº 129 – ADRIANÓPOLIS</t>
  </si>
  <si>
    <t>NÃO SE APLICA</t>
  </si>
  <si>
    <t>5 – DISPENSA DE LICITAÇÃO</t>
  </si>
  <si>
    <t>2019NE00001</t>
  </si>
  <si>
    <t xml:space="preserve"> AKO ADMINISTRADORA DE IMOVEIS LTDA</t>
  </si>
  <si>
    <t>COMPLEMENTO DO 1º TERMO ADITIVO AO CONTRATO ADMINISTRATIVO Nº 011/2015-MP/PGJ, 
REFERENTE À LOCAÇÃO DE IMÓVEL SITUADO NO 2º PAVIMENTO DO EMPREENDIMENTO SHOPPING
CIDADE LESTE</t>
  </si>
  <si>
    <t>2019NE00002</t>
  </si>
  <si>
    <t xml:space="preserve"> ALVES LIRA LTDA</t>
  </si>
  <si>
    <t>COMPLEMENTO DO 1º TERMO ADITIVO AO CONTRATO ADMINISTRATIVO Nº 018/2015-MP/PGJ, 
REFERENTE À LOCAÇÃO DO IMÓVEL SITUADO NA RUA BELO HORIZONTE, 500, ALEIXO, MANAUS</t>
  </si>
  <si>
    <t>2019NE00003</t>
  </si>
  <si>
    <t xml:space="preserve"> PRODAM PROCESSAMENTO DE DADOS AMAZONAS SA</t>
  </si>
  <si>
    <t>COMPLEMENTO AO 3º TERMO ADITIVO AO CONTRATO ADMINISTRATIVO N.º 024/2015 - MP/PGJ, 
REFERENTE A PRESTAÇÃO DE SERVIÇOS DE REDE, COMPREENDENDO ACESSO À METROMAO</t>
  </si>
  <si>
    <t>2019NE00004</t>
  </si>
  <si>
    <t>2019NE00005</t>
  </si>
  <si>
    <t xml:space="preserve"> AMAZONAS DISTRIBUIDORA DE ENERGIA S/A</t>
  </si>
  <si>
    <t>COMPLEMENTO DO 2º TERMO ADITIVO AO CONTRATO ADMINISTRATIVO Nº 001/2016, REFERENTE À 
PRESTAÇÃO DE SERVIÇOS DE FORNECIMENTO DE ENERGIA ELÉTRICA</t>
  </si>
  <si>
    <t>6 – INEXÍGIVEL</t>
  </si>
  <si>
    <t>2019NE00006</t>
  </si>
  <si>
    <t xml:space="preserve"> MANAUS AMBIENTAL S.A</t>
  </si>
  <si>
    <t>COMPLEMENTO DO 2º TERMO ADITIVO AO CONTRATO ADMINISTRATIVO N.º 010/2016-MP/PGJ, VISANDO
À PRESTAÇÃO DE SERVIÇOS DE FORNECIMENTO DE ÁGUA POTÁVEL E SISTEMA DE ESGOTO</t>
  </si>
  <si>
    <t>2019NE00007</t>
  </si>
  <si>
    <t>COMPLEMENTO DO 2º TERMO ADITIVO AO CONTRATO ADMINISTRATIVO Nº 011/2016, CUJO OBJETO É A 
PRESTAÇÃO DE SERVIÇOS DE LICENÇA DE USO DO SISTEMA DE GESTÃO E CONTROLE PATRIMONIAL -
AJURI</t>
  </si>
  <si>
    <t>2019NE00008</t>
  </si>
  <si>
    <t>COMPLEMENTO DO 2º TERMO ADITIVO AO CONTRATO ADMINISTRATIVO Nº 017/2016, REFERENTE À 
PRESTAÇÃO DE SERVIÇOS DE FORNECIMENTO DE ENERGIA ELÉTRICA</t>
  </si>
  <si>
    <t>2019NE00009</t>
  </si>
  <si>
    <t xml:space="preserve"> HUGHES TELECOMUNICAÇÕES DO BRASIL LTDA</t>
  </si>
  <si>
    <t>COMPLEMENTO DO CONTRATO ADMINISTRATIVO N.º 031/2016, DECORRENTE DE ADESÃO À ATA DE SRP DO PREGÃO ELETRÔNICO Nº 09/2016-TRE/PA, PARA PRESTAÇÃO DE SERVIÇOS DE
TELECOMUNICAÇÕES DE DADOS BIDIRECIONAL</t>
  </si>
  <si>
    <t>MENOR PREÇO</t>
  </si>
  <si>
    <t>8 – PREGÃO ELETRÔNICO</t>
  </si>
  <si>
    <t>2019NE00010</t>
  </si>
  <si>
    <t>2019NE00011</t>
  </si>
  <si>
    <t>COMPLEMENTO DO 1º TERMO ADITIVO AO CONTRATO ADMINISTRATIVO N.º 002/2017-MP/PGJ, CUJO 
OBJETO É A PRESTAÇÃO DE SERVIÇOS DE EXECUÇÃO DO SISTEMA PRODAM-RH</t>
  </si>
  <si>
    <t>2019NE00012</t>
  </si>
  <si>
    <t xml:space="preserve"> EYES NWHERE SISTEMAS INTELIGENTES DE IMAGEM LTDA</t>
  </si>
  <si>
    <t>COMPLEMENTO DO 1º TERMO ADITIVO AO CONTRATO ADMINISTRATIVO Nº 003/2017, DECORRENTE DO PREGÃO ELETRÔNICO Nº 4.001/2017-CPL/MP/PGJ, CUJO OBJETO É A PRESTAÇÃO DE SERVIÇOS DE CONECTIVIDADE PONTO A PONTO EM FIBRA ÓPTICA</t>
  </si>
  <si>
    <t>2019NE00013</t>
  </si>
  <si>
    <t>COMPLEMENTO DO 2º TERMO ADITIVO AO CONTRATO ADMINISTRATIVO 003/2017-MP/PGJ DECORRENTE DO PREGÃO ELETRÔNICO Nº 4.001/2017-CPL/MP/PGJ, TENDO EM VISTA A CONTRATAÇÃO DE SERVIÇOS DE CONECTIVIDADE PONTO A PONTO EM FIBRA ÓPTICA</t>
  </si>
  <si>
    <t>2019NE00014</t>
  </si>
  <si>
    <t>PRORROGAÇÃO DO CONTRATO ADMINISTRATIVO Nº 003/2017, DECORRENTE DO PREGÃO ELETRÔNICO 
Nº 4.001/2017-CPL/MP/PGJ, POR MEIO DO 3º TERMO ADITIVO, PARA PRESTAÇÃO DE SERVIÇOS DE
CONECTIVIDADE PONTO A PONTO EM FIBRA ÓPTICA</t>
  </si>
  <si>
    <t>2019NE00015</t>
  </si>
  <si>
    <t xml:space="preserve"> G REFRIGERAÇAO COM E SERV DE REFRIGERAÇAO LTDA  ME</t>
  </si>
  <si>
    <t xml:space="preserve"> COMPLEMENTO DA PRORROGAÇÃO DO CONTRATO ADMINISTRATIVO Nº 010/2017-MP/PGJ, DECORRENTE DO PREGÃO PRESENCIAL Nº 5.003/2017-CPL/MP/PGJ, REFERENTE À CONTRATAÇÃO DE EMPRESA ESPECIALIZADA PARA PRESTAÇÃO DE SERVIÇOS DE MANUTENÇÃO PREVENTIVA E CORRETIVA</t>
  </si>
  <si>
    <t>9 – PREGÃO PRESENCIAL</t>
  </si>
  <si>
    <t>2019NE00016</t>
  </si>
  <si>
    <t xml:space="preserve"> FRANCISCO W A JUNIOR ENGENHARIA AMBIENTAL</t>
  </si>
  <si>
    <t>COMPLEMENTO DO 1º TERMO ADITIVO AO CONTRATO ADMINISTRATIVO 011/2017-MP/PGJ, 
DECORRENTE DO PREGÃO PRESENCIAL Nº 5.002/2017-CPL/MP/PGJ, REFERENTE À PRESTAÇÃO DE
SERVIÇOS DE OPERAÇÃO E MANUTENÇÃO PREVENTIVA E CORRETIVA</t>
  </si>
  <si>
    <t>2019NE00017</t>
  </si>
  <si>
    <t xml:space="preserve"> RPJ COMERCIO E SERVICOS DA AMAZONIA LTDA</t>
  </si>
  <si>
    <t>COMPLEMENTO DO CONTRATO ADMINISTRATIVO Nº 016/2017, DECORRENTE DO PREGÃO ELETRÔNICO 
Nº 4.018/2017-CPL/MP/PGJ, PARA PRESTAÇÃO DE SERVIÇOS DE CONECTIVIDADE PONTO A PONTO EM
FIBRA ÓPTICA</t>
  </si>
  <si>
    <t>2019NE00018</t>
  </si>
  <si>
    <t xml:space="preserve"> CRIART SERVIÇOS DE TERCEIRIZAÇAO DE MAO DE OBRA LTDA</t>
  </si>
  <si>
    <t>COMPLEMENTO DO CONTRATO ADMINISTRATIVO Nº 020/2017, DECORRENTE DO PREGÃO PRESENCIAL Nº 5.004/2017-CPL/MP/PGJ, CUJO OBJETO É A PRESTAÇÃO DE SERVIÇOS CONTINUADOS DE LIMPEZA E CONSERVAÇÃO</t>
  </si>
  <si>
    <t>2019NE00019</t>
  </si>
  <si>
    <t>COMPLEMENTO DO 1º ADITIVO AO CONTRATO ADMINISTRATIVO Nº 025/2017-MP/PGJ, DECORRENTE DO PREGÃO ELETRÔNICO Nº 4.008/2017-CPL/MP/PGJ, CUJO OBJETO É A PRESTAÇÃO DE SERVIÇO DE ACESSO À INTERNET NA MODALIDADE DEDICADA</t>
  </si>
  <si>
    <t>2019NE00020</t>
  </si>
  <si>
    <t xml:space="preserve"> ELEVADORES BRASIL LTDA </t>
  </si>
  <si>
    <t>COMPLEMENTO DO CONTRATO ADMINISTRATIVO Nº 004/2018, DECORRENTE DO PREGÃO PRESENCIAL Nº 5.001/2018-CPL/MP/PGJ, REFERENTE À PRESTAÇÃO DE SERVIÇOS DE MANUTENÇÃO PREVENTIVA E CORRETIVA.</t>
  </si>
  <si>
    <t>2019NE00021</t>
  </si>
  <si>
    <t xml:space="preserve"> ALPHA TELECOMUNICAÇOES LTDA</t>
  </si>
  <si>
    <t>COMPLEMENTO DE CONTRATAÇÃO DE EMPRESA ESPECIALIZADA PARA PRESTAÇÃO DE SERVIÇO DE LINK DE DADOS PONTO A PONTO, CONFORME NAD Nº 125.2018.DOF.0205794.2018.007285, DESPACHO Nº 296.2018.02AJSUBADM. 0215828.2018.007285, NOTA DE EMPENHO 2018NE00486</t>
  </si>
  <si>
    <t>2019NE00022</t>
  </si>
  <si>
    <t xml:space="preserve"> EMPRESA JORNAL DO COMERCIO LTDA</t>
  </si>
  <si>
    <t>COMPLEMENTO DO CONTRATO ADMINISTRATIVO Nº 006/2018-MP/PGJ, DECORRENTE DO PREGÃO 
PRESENCIAL Nº 5.003/2018-CPL/MP/PGJ, REFERENTE À PRESTAÇÃO DE SERVIÇOS DE PUBLICAÇÃO DOS
ATOS OFICIAIS E NOTAS DE INTERESSE PÚBLICO</t>
  </si>
  <si>
    <t>2019NE00023</t>
  </si>
  <si>
    <t xml:space="preserve"> INSTITUTO EUVALDO LODI</t>
  </si>
  <si>
    <t>COMPLEMENTO DO CONTRATO ADMINISTRATIVO Nº 007/2018-MP/PGJ, DECORRENTE DO PREGÃO 
ELETRÔNICO Nº 4.014/2018-CPL/MP/PGJ, REFERENTE À CONTRATAÇÃO DE EMPRESA ESPECIALIZADA
NA PRESTAÇÃO DE SERVIÇOS DE INTERMEDIAÇÃO DE ESTÁGIO</t>
  </si>
  <si>
    <t>2019NE00024</t>
  </si>
  <si>
    <t xml:space="preserve"> TELEFONICA BRASIL S.A.</t>
  </si>
  <si>
    <t>COMPLEMENTO DO CONTRATO ADMINISTRATIVO Nº 011/2018-MP/PGJ, DECORRENTE DO PREGÃO
ELETRÔNICO Nº 4.007/2018-CPL/MP/PGJ, REFERENTE À PRESTAÇÃO DE SERVIÇOS DE TELEFONIA
MÓVEL PESSOAL (SMP),</t>
  </si>
  <si>
    <t>2019NE00025</t>
  </si>
  <si>
    <t xml:space="preserve"> VERA NEIDE PINTO CAVALCANTE</t>
  </si>
  <si>
    <t>COMPLEMENTO DO CONTRATO ADMINISTRATIVO Nº 019/2018-MP/PGJ, REFERENTE À LOCAÇÃO DE 
IMÓVEL LOCALIZADO NA RUA GONÇALVES LEDO Nº 132, CENTRO, COARI/AM,</t>
  </si>
  <si>
    <t>2019NE00026</t>
  </si>
  <si>
    <t xml:space="preserve"> VILA DA BARRA COM E REP E SERV DE DEDETIZACAO LTDA</t>
  </si>
  <si>
    <t>COMPLEMENTO DO CONTRATO ADMINISTRATIVO Nº 020/2018-MP/PGJ, DECORRENTE DO PREGÃO 
ELETRÔNICO Nº 4.017/2018-CPL/MP/PGJ, REFERENTE À PRESTAÇÃO DE SERVIÇOS CONTINUADOS DE DESINSETIZAÇÃO</t>
  </si>
  <si>
    <t>2019NE00027</t>
  </si>
  <si>
    <t>COMPLEMENTO DO CONTRATO ADMINISTRATIVO Nº 023/2018-MP/PGJ, REFERENTE À LOCAÇÃO DE 23  VAGAS PARA ESTACIONAMENTO, NO IMÓVEL LOCALIZADO À AV. ANDRÉ ARAÚJO, Nº 19,
ALEIXO,</t>
  </si>
  <si>
    <t>2019NE00028</t>
  </si>
  <si>
    <t xml:space="preserve"> T N NETO</t>
  </si>
  <si>
    <t>COMPLEMENTO DO CONTRATO ADMINISTRATIVO Nº 024/2018-MP/PGJ, DECORRENTE DO PREGÃO 
PRESENCIAL Nº 5.004/2018-CPL/MP/PGJ, REFERENTE À PRESTAÇÃO DE SERVIÇOS DE MANUTENÇÃO PREVENTIVA E CORRETIVA VEÍCULOS</t>
  </si>
  <si>
    <t>2019NE00029</t>
  </si>
  <si>
    <t>COMPLEMENTO DO CONTRATO ADMINISTRATIVO Nº 024/2018-MP/PGJ, DECORRENTE DO PREGÃO 
PRESENCIAL Nº 5.004/2018-CPL/MP/PGJ, REFERENTE À PRESTAÇÃO DE SERVIÇOS DE MANUTENÇÃO PREVENTIVA E CORRETIVA DE VEICULOS - MATERIAIS</t>
  </si>
  <si>
    <t>2019NE00030</t>
  </si>
  <si>
    <t xml:space="preserve"> REQUINTE COMERCIO DE ALIMENTOS LTDA</t>
  </si>
  <si>
    <t>COMPLEMENTO DO CONTRATO ADMINISTRATIVO Nº 028/2018-MP/PGJ, DECORRENTE DO PREGÃO 
ELETRÔNICO Nº 4.022/2018-CPL/MP/PGJ, REFERENTE AO FORNECIMENTO E DISTRIBUIÇÃO DE ÁGUA MINERAL POTÁVEL</t>
  </si>
  <si>
    <t>2019NE00031</t>
  </si>
  <si>
    <t xml:space="preserve"> COENCIL COMERCIO IMPORTACAO E EXPORTACAO LTDA</t>
  </si>
  <si>
    <t>COMPLEMENTO DO CONTRATO ADMINISTRATIVO Nº 032/2018-MP/PGJ, REFERENTE A LOCAÇÃO DE 
IMÓVEIS</t>
  </si>
  <si>
    <t>2019NE00032</t>
  </si>
  <si>
    <t xml:space="preserve"> MENDEX NETWORKS TELECOMUNICAÇOES LTDA  EPP</t>
  </si>
  <si>
    <t>COMPLEMENTO DO CONTRATO ADMINISTRATIVO Nº 033/2018-MP/PGJ, DECORRENTE DO PREGÃO 
ELETRÔNICO Nº 4.020/2018-CPL/MP/PGJ, REFERENTE À PRESTAÇÃO DE SERVIÇOS DE ACESSO À
INTERNET</t>
  </si>
  <si>
    <t>2019NE00033</t>
  </si>
  <si>
    <t xml:space="preserve"> TELEMAR NORTE LESTE S.A</t>
  </si>
  <si>
    <t>COMPLEMENTO DO CONTRATO ADMINISTRATIVO Nº 035/2018-MP/PGJ, REFERENTE À PRESTAÇÃO DE 
SERVIÇO TELEFÔNICO FIXO COMUTADO – STFC</t>
  </si>
  <si>
    <t>2019NE00034</t>
  </si>
  <si>
    <t xml:space="preserve"> UATUMA EMPREENDIMENTOS TURISTICOS LTDA</t>
  </si>
  <si>
    <t>COMPLEMENTO DO CONTRATO ADMINISTRATIVO Nº 037/2018-MP/PGJ, DECORRENTE DO PREGÃO 
ELETRÔNICO Nº 4.037/2018-CPL/MP/PGJ, REFERENTE À PRESTAÇÃO DE SERVIÇOS DE AGENCIAMENTO DE VIAGEM</t>
  </si>
  <si>
    <t>2019NE00035</t>
  </si>
  <si>
    <t xml:space="preserve"> 909 MARKENTIG DIGITAL E PUBLICIDADE  EIRELI</t>
  </si>
  <si>
    <t>COMPLEMENTO DO CONTRATO ADMINISTRATIVO Nº 041/2018, DECORRENTE DO PREGÃO ELETRÔNICO Nº 4.027/2018-CPL/MP/PGJ, REFERENTE À PRESTAÇÃO DE SERVIÇOS DE DIVULGAÇÃO, ANÁLISE, PLANEJAMENTO DE ESTRATÉGIAS DE COMUNICAÇÃO EM AMBIENTE VIRTUAL</t>
  </si>
  <si>
    <t>2019NE00036</t>
  </si>
  <si>
    <t xml:space="preserve"> EMPRESA BRASILEIRA DE CORREIOS E TELEGRAFOS EBCT</t>
  </si>
  <si>
    <t>COMPLEMENTO DO CONTRATO ADMINISTRATIVO Nº 043/2018-MP/PGJ, REFERENTE À PRESTAÇÃO DE 
SERVIÇOS POSTAIS NACIONAIS E INTERNACIONAIS, COM FORNECIMENTO DE PRODUTOS</t>
  </si>
  <si>
    <t>2019NE00037</t>
  </si>
  <si>
    <t>COMPLEMENTO DO CONTRATO ADMINISTRATIVO Nº 043/2018-MP/PGJ, REFERENTE À PRESTAÇÃO DE SERVIÇOS DE TRANSPORTE TERRESTRE, FLUVIAL E AÉREO, INTERMUNICIPAL E INTERESTADUAL DE
ENCOMENDAS</t>
  </si>
  <si>
    <t>2019NE00038</t>
  </si>
  <si>
    <t xml:space="preserve"> SIDI SERVIÇOS DE COMUNICAÇAO LTDA  ME</t>
  </si>
  <si>
    <t>COMPLEMENTO DO CONTRATO ADMINISTRATIVO Nº 044/2018-MP/PGJ, DECORRENTE DO PREGÃO 
ELETRÔNICO Nº 4.029/2018-CPL/MP/PGJ, REFERENTE À CONTRATAÇÃO DE SERVIÇO DE INTERNET PARA
SEDE DO MPAM (150 MBPS),</t>
  </si>
  <si>
    <t>2019NE00039</t>
  </si>
  <si>
    <t>COMPLEMENTO DO CONTRATO ADMINISTRATIVO Nº 046/2018-MP/PGJ, DECORRENTE DO PREGÃO 
ELETRÔNICO Nº 4.031/2018-CPL/MP/PGJ, REFERENTE À CONTRATAÇÃO DE SERVIÇO DE LINK DE
CONECTIVIDADE PONTO A PONTO EM FIBRA ÓPTICA</t>
  </si>
  <si>
    <t>2019NE00040</t>
  </si>
  <si>
    <t>CONTRATAÇÃO DE SERVIÇO DE EXECUÇÃO DE SISTEMAS PRODAM-RH, PARA MANTER O CADASTRO 
DOS SERVIDORES E FOLHA DE PAGAMENTO DE PESSOAL</t>
  </si>
  <si>
    <t>2019NE00041</t>
  </si>
  <si>
    <t>2019NE00042</t>
  </si>
  <si>
    <t xml:space="preserve"> PREFEITURA MUNICIPAL DE NOVA OLINDA DO NORTE</t>
  </si>
  <si>
    <t>COMPLEMENTO DO CONVÊNIO Nº 007/2018-MP/PGJ, FIRMADO ENTRE O MINISTÉRIO PÚBLICO DO 
ESTADO DO AMAZONAS E A PREFEITURA MUNICIPAL DE NOVA OLINDA DO NORTE</t>
  </si>
  <si>
    <t>7 – NÃO SE APLICA</t>
  </si>
  <si>
    <t>2019NE00045</t>
  </si>
  <si>
    <t xml:space="preserve"> PREFEITURA MUNICIPAL DE BORBA</t>
  </si>
  <si>
    <t>COMPLEMENTO DO CONVÊNIO Nº 008/2018-MP/PGJ, FIRMADO ENTRE O MINISTÉRIO PÚBLICO DO 
ESTADO DO AMAZONAS E A PREFEITURA MUNICIPAL DE BORBA</t>
  </si>
  <si>
    <t>2019NE00046</t>
  </si>
  <si>
    <t xml:space="preserve"> PREFEITURA MUNICIPAL DE COARI</t>
  </si>
  <si>
    <t>COMPLEMENTO DO CONVÊNIO Nº 009/2018-MP/PGJ, FIRMADO ENTRE O MINISTÉRIO PÚBLICO DO 
ESTADO DO AMAZONAS E A PREFEITURA MUNICIPAL DE COARI</t>
  </si>
  <si>
    <t>2019NE00047</t>
  </si>
  <si>
    <t xml:space="preserve"> PREFEITURA MUNICIPAL DE AUTAZES</t>
  </si>
  <si>
    <t>COMPLEMENTO DO CONVÊNIO Nº 011/2018-MP/PGJ, FIRMADO ENTRE O MINISTÉRIO PÚBLICO DO 
ESTADO DO AMAZONAS E A PREFEITURA MUNICIPAL DE AUTAZES</t>
  </si>
  <si>
    <t>2019NE00048</t>
  </si>
  <si>
    <t xml:space="preserve"> PREFEITURA MUNICIPAL DE ALVARAES</t>
  </si>
  <si>
    <t>COMPLEMENTO DO CONVÊNIO Nº 013/2018-MP/PGJ, FIRMADO ENTRE O MINISTÉRIO PÚBLICO DO 
ESTADO DO AMAZONAS E A PREFEITURA MUNICIPAL DE ALVARÃES</t>
  </si>
  <si>
    <t>2019NE00049</t>
  </si>
  <si>
    <t xml:space="preserve"> PREFEITURA MUNICIPAL DE CANUTAMA</t>
  </si>
  <si>
    <t>COMPLEMENTO DO CONVÊNIO Nº 014/2018-MP/PGJ, FIRMADO ENTRE O MINISTÉRIO PÚBLICO DO 
ESTADO DO AMAZONAS E A PREFEITURA MUNICIPAL DE CANUTAMA</t>
  </si>
  <si>
    <t>2019NE00050</t>
  </si>
  <si>
    <t xml:space="preserve"> PREFEITURA MUNICIPAL DE LABREA</t>
  </si>
  <si>
    <t>COMPLEMENTO DO CONVÊNIO Nº 015/2018-MP/PGJ, FIRMADO ENTRE O MINISTÉRIO PÚBLICO DO 
ESTADO DO AMAZONAS E A PREFEITURA MUNICIPAL DE LÁBREA</t>
  </si>
  <si>
    <t>2019NE00051</t>
  </si>
  <si>
    <t xml:space="preserve"> PREFEITURA MUNICIPAL DE TEFE</t>
  </si>
  <si>
    <t>COMPLEMENTO DO CONVÊNIO Nº 016/2018-MP/PGJ, FIRMADO ENTRE O MINISTÉRIO PÚBLICO DO 
ESTADO DO AMAZONAS E A PREFEITURA DE TEFÉ</t>
  </si>
  <si>
    <t>2019NE00052</t>
  </si>
  <si>
    <t xml:space="preserve"> PREFEITURA MUNICIPAL DE HUMAITA</t>
  </si>
  <si>
    <t>COMPLEMENTO DO CONVÊNIO Nº 017/2018-MP/PGJ, CUJO OBJETO É A CESSÃO DE SERVIDORES 
MUNICIPAIS, PARA ATUAREM NAS PROMOTORIAS DE JUSTIÇA DA COMARCA DE HUMAITÁ</t>
  </si>
  <si>
    <t>2019NE00053</t>
  </si>
  <si>
    <t xml:space="preserve"> PREFEITURA MUNICIPAL DE MANICORE</t>
  </si>
  <si>
    <t>COMPLEMENTO DO CONVÊNIO Nº 018/2018-MP/PGJ, FIRMADO ENTRE O MINISTÉRIO PÚBLICO DO 
ESTADO DO AMAZONAS E A PREFEITURA MUNICIPAL DE MANICORÉ</t>
  </si>
  <si>
    <t>2019NE00054</t>
  </si>
  <si>
    <t xml:space="preserve"> PREFEITURA MUNICIPAL DE MAUES</t>
  </si>
  <si>
    <t>COMPLEMENTO DO CONVÊNIO Nº 020/2018-MP/PGJ, FIRMADO ENTRE O MINISTÉRIO PÚBLICO DO 
ESTADO DO AMAZONAS E A PREFEITURA MUNICIPAL DE MAUÉS</t>
  </si>
  <si>
    <t>2019NE00055</t>
  </si>
  <si>
    <t xml:space="preserve"> PREFEITURA MUNICIPAL DE BOCA DO ACRE</t>
  </si>
  <si>
    <t>COMPLEMENTO DO CONVÊNIO Nº 021/2018-MP/PGJ, FIRMADO ENTRE O MINISTÉRIO PÚBLICO DO 
ESTADO DO AMAZONAS E A PREFEITURA MUNICIPAL DE BOCA DO ACRE</t>
  </si>
  <si>
    <t>2019NE00056</t>
  </si>
  <si>
    <t xml:space="preserve"> SECRETARIA MUNICIPAL DE EDUCACAO (SEMED)</t>
  </si>
  <si>
    <t>COMPLEMENTO DO CONVÊNIO Nº 021/2018-MP/PGJ, FIRMADO ENTRE O MINISTÉRIO PÚBLICO DO 
ESTADO DO AMAZONAS E A PREFEITURA MUNICIPAL DE MANAUS, POR MEIO DE SUA SECRETARIA
MUNICIPAL DE EDUCAÇÃO (SEMED)</t>
  </si>
  <si>
    <t>2019NE00057</t>
  </si>
  <si>
    <t xml:space="preserve"> PREFEITURA MUNICIPAL DE ITACOATIARA</t>
  </si>
  <si>
    <t>COMPLEMENTO DO CONVÊNIO Nº 022/2018-MP/PGJ, FIRMADO ENTRE O MINISTÉRIO PÚBLICO DO 
ESTADO DO AMAZONAS E A PREFEITURA MUNICIPAL DE ITACOATIARA</t>
  </si>
  <si>
    <t>2019NE00058</t>
  </si>
  <si>
    <t xml:space="preserve"> PREFEITURA MUNICIPAL DE PARINTINS</t>
  </si>
  <si>
    <t>COMPLEMENTO DO CONVÊNIO Nº 023/2018-MP/PGJ, FIRMADO ENTRE O MINISTÉRIO PÚBLICO DO 
ESTADO DO AMAZONAS E A PREFEITURA MUNICIPAL DE PARINTINS, VISANDO À CESSÃO DE
SERVIDORES MUNICIPAIS PARA ATUAREM NA PROMOTORIA DE JUSTIÇA DA COMARCA DO REFERIDO
MUNICÍPIO</t>
  </si>
  <si>
    <t>2019NE00059</t>
  </si>
  <si>
    <t xml:space="preserve"> PREFEITURA MUNICIPAL DE BARREIRINHA</t>
  </si>
  <si>
    <t>COMPLEMENTO DO CONVÊNIO Nº 024/2018-MP/PGJ, FIRMADO ENTRE O MINISTÉRIO PÚBLICO DO 
ESTADO DO AMAZONAS E A PREFEITURA MUNICIPAL DE BARREIRINHA</t>
  </si>
  <si>
    <t>2019NE00060</t>
  </si>
  <si>
    <t xml:space="preserve"> AMAZONAS GOVERNO DO ESTADO</t>
  </si>
  <si>
    <t>COMPLEMENTO DO CONVÊNIO Nº 025/2018-MP/PGJ, FIRMADO ENTRE O MINISTÉRIO PÚBLICO DO 
ESTADO DO AMAZONAS E A POLÍCIA CIVIL</t>
  </si>
  <si>
    <t>2019NE00061</t>
  </si>
  <si>
    <t xml:space="preserve"> PREFEITURA MUNICIPAL DE SILVES</t>
  </si>
  <si>
    <t>COMPLEMENTO DO CONVÊNIO Nº 026/2018-MP/PGJ, FIRMADO ENTRE O MINISTÉRIO PÚBLICO DO 
ESTADO DO AMAZONAS E A PREFEITURA MUNICIPAL DE SILVES</t>
  </si>
  <si>
    <t>2019NE00062</t>
  </si>
  <si>
    <t xml:space="preserve"> PREFEITURA MUNICIPAL DE NOVO AIRAO</t>
  </si>
  <si>
    <t>COMPLEMENTO DO CONVÊNIO Nº 028/2018-MP/PGJ, FIRMADO ENTRE O MINISTÉRIO PÚBLICO DO 
ESTADO DO AMAZONAS E A PREFEITURA MUNICIPAL DE NOVO AIRÃO</t>
  </si>
  <si>
    <t>2019NE00063</t>
  </si>
  <si>
    <t xml:space="preserve"> PREFEITURA MUNICIPAL DE SAO GABRIEL DA CACHOEIRA</t>
  </si>
  <si>
    <t>COMPLEMENTO DO CONVÊNIO Nº 030/2018-MP/PGJ, FIRMADO ENTRE O MINISTÉRIO PÚBLICO DO 
ESTADO DO AMAZONAS E A PREFEITURA MUNICIPAL DE SÃO GABRIEL DA CACHOEIRA</t>
  </si>
  <si>
    <t>2019NE00064</t>
  </si>
  <si>
    <t xml:space="preserve"> PREFEITURA MUNICIPAL DE URUCARA</t>
  </si>
  <si>
    <t>COMPLEMENTO DO CONVÊNIO Nº 031/2018-MP/PGJ, FIRMADO ENTRE O MINISTÉRIO PÚBLICO DO 
ESTADO DO AMAZONAS E A PREFEITURA MUNICIPAL DE URUCARÁ</t>
  </si>
  <si>
    <t>2019NE00065</t>
  </si>
  <si>
    <t xml:space="preserve"> PREFEITURA MUNICIPAL DE JUTAI</t>
  </si>
  <si>
    <t>COMPLEMENTO DO CONVÊNIO Nº 032/2018-MP/PGJ, FIRMADO ENTRE O MINISTÉRIO PÚBLICO DO 
ESTADO DO AMAZONAS E A PREFEITURA MUNICIPAL DE JUTAÍ</t>
  </si>
  <si>
    <t>2019NE00066</t>
  </si>
  <si>
    <t xml:space="preserve"> PREFEITURA MUNICIPAL DE MANAQUIRI</t>
  </si>
  <si>
    <t>COMPLEMENTO DO CONVÊNIO Nº 033/2018-MP/PGJ, FIRMADO ENTRE O MINISTÉRIO PÚBLICO DO 
ESTADO DO AMAZONAS E A PREFEITURA MUNICIPAL DE MANAQUIRI</t>
  </si>
  <si>
    <t>2019NE00067</t>
  </si>
  <si>
    <t xml:space="preserve"> PREFEITURA MUNICIPAL DE TAPAUA</t>
  </si>
  <si>
    <t>COMPLEMENTO DO CONVÊNIO Nº 035/2018-MP/PGJ, FIRMADO ENTRE O MINISTÉRIO PÚBLICO DO 
ESTADO DO AMAZONAS E A PREFEITURA MUNICIPAL DE TAPAUÁ</t>
  </si>
  <si>
    <t>2019NE00068</t>
  </si>
  <si>
    <t xml:space="preserve"> PREFEITURA MUNICIPAL DE FONTE BOA</t>
  </si>
  <si>
    <t>COMPLEMENTO DO CONVÊNIO Nº 036/2018-MP/PGJ, FIRMADO ENTRE O MINISTÉRIO PÚBLICO DO 
ESTADO DO AMAZONAS E A PREFEITURA MUNICIPAL DE FONTE BOA</t>
  </si>
  <si>
    <t>2019NE00069</t>
  </si>
  <si>
    <t xml:space="preserve"> PREFEITURA MUNICIPAL DE ANORI</t>
  </si>
  <si>
    <t>COMPLEMENTO DO CONVÊNIO Nº 037/2018-MP/PGJ, FIRMADO ENTRE O MINISTÉRIO PÚBLICO DO 
ESTADO DO AMAZONAS E A PREFEITURA MUNICIPAL DE ANORI</t>
  </si>
  <si>
    <t>2019NE00070</t>
  </si>
  <si>
    <t>CELEBRAÇÃO DO 1º TERMO ADITIVO AO CONVÊNIO Nº 015/2018-MP/PGJ, FIRMADO ENTRE O MINISTÉRIO 
PÚBLICO DO ESTADO DO AMAZONAS E A PREFEITURA MUNICIPAL DE LABREA</t>
  </si>
  <si>
    <t>2019NE00071</t>
  </si>
  <si>
    <t xml:space="preserve"> PREFEITURA MUNICIPAL DE RIO PRETO DA EVA</t>
  </si>
  <si>
    <t>CONVÊNIO ENTRE O MINISTÉRIO PÚBLICO DO ESTADO DO AMAZONAS E A PREFEITURA MUNICIPAL DE 
RIO PRETO DA EVA</t>
  </si>
  <si>
    <t>2019NE00072</t>
  </si>
  <si>
    <t xml:space="preserve"> FABIO JOSE DOS SANTOS LIMA</t>
  </si>
  <si>
    <t>PAGAMENTO DE DIÁRIAS NO ESTADO</t>
  </si>
  <si>
    <t>2019NE00073</t>
  </si>
  <si>
    <t xml:space="preserve"> ROSENALDO BEZERRA DE BARROS JUNIOR</t>
  </si>
  <si>
    <t>2019NE00074</t>
  </si>
  <si>
    <t xml:space="preserve"> LEDA MARA NASCIMENTO ALBQUERQUE</t>
  </si>
  <si>
    <t>PAGAMENTO DE DIÁRIAS FORA DO ESTADO</t>
  </si>
  <si>
    <t>2019NE00075</t>
  </si>
  <si>
    <t>PAGAMENTO, POR INDENIZAÇÃO, DA FATURA Nº 0300038111187, REFERENTE A SERVIÇOS DE 
TELEFONIA FIXA NÃO COBERTOS POR CONTRATO ADMINISTRATIVO</t>
  </si>
  <si>
    <t>2019NE00076</t>
  </si>
  <si>
    <t xml:space="preserve"> CONFECCOES DEMASI LTDA</t>
  </si>
  <si>
    <t>AQUISIÇÃO DE VESTES TALARES PARA A EXMA. SRA. PROCURADORA DE JUSTIÇA DRA. SILVIA ABDALA 
TUMA, CONFORME NAD Nº 3.2019.DOF.0272918.2018.020456</t>
  </si>
  <si>
    <t>2019NE00077</t>
  </si>
  <si>
    <t xml:space="preserve"> PROCURADORIA GERAL DE JUSTICA</t>
  </si>
  <si>
    <t>PAGAMENTO DE AUXÍLIO-ALIMENTAÇÃO AOS MEMBROS E SERVIDORES DA PGJ/AM, NO MÊS DE 
JANEIRO DE 2019</t>
  </si>
  <si>
    <t>2019NE00078</t>
  </si>
  <si>
    <t xml:space="preserve"> LUIZ CARLOS FERRARO RUBIM JUNIOR</t>
  </si>
  <si>
    <t>2019NE00079</t>
  </si>
  <si>
    <t xml:space="preserve"> ORIALI CORREA DOS SANTOS</t>
  </si>
  <si>
    <t>2019NE00080</t>
  </si>
  <si>
    <t>PAGAMENTO DE AUXÍLIO-ALIMENTAÇÃO PARA A SERVIDORA CEDIDA À PROMOTORIA DE JUSTIÇA DA 
COMARCA DE MANAQUIRI, SRA. JUSSARA SILVA DA SILVA</t>
  </si>
  <si>
    <t>2019NE00081</t>
  </si>
  <si>
    <t>PAGAMENTO, POR INDENIZAÇÃO, DA FATURA Nº 0300038058141, REFERENTE A SERVIÇOS DE 
TELEFONIA FIXA NÃO COBERTOS POR CONTRATO ADMINISTRATIVO</t>
  </si>
  <si>
    <t>2019NE00082</t>
  </si>
  <si>
    <t xml:space="preserve"> COSAMA COMPANHIA DE SANEAMENTO DO AMAZONAS</t>
  </si>
  <si>
    <t>PAGAMENTO DE SERVIÇO DE FORNECIMENTO DE ÁGUA E ESGOTO PARA AS PROMOTORIAS DE 
JUSTIÇA NOS MUNICÍPIOS DO INTERIOR DO ESTADO DO AMAZONAS</t>
  </si>
  <si>
    <t>2019NE00083</t>
  </si>
  <si>
    <t>CONTRATAÇÃO DE EMPRESA ESPECIALIZADA PARA PRESTAÇÃO DE SERVIÇOS DE FORNECIMENTO DE 
ENERGIA ELÉTRICA, CONFORME NAD Nº 2.2019.DOF.0272634.2018.014896, DESPACHO Nº 44.2019.01AJSUBADM.
0275327.2018.014896</t>
  </si>
  <si>
    <t>2019NE00084</t>
  </si>
  <si>
    <t xml:space="preserve"> DIGISEC </t>
  </si>
  <si>
    <t>AQUISIÇÃO DE 03 (TRÊS) CERTIFICADOS DIGITAIS PARA PESSOA JURÍDICA TIPO A3 (E-CNPJ), COM 3
VISITA TÉCNICA PARA VALIDAÇÃO</t>
  </si>
  <si>
    <t>2019NE00085</t>
  </si>
  <si>
    <t xml:space="preserve"> HARLEY MATOS CANDIDO</t>
  </si>
  <si>
    <t>2019NE00086</t>
  </si>
  <si>
    <t xml:space="preserve"> APH COMERCIO &amp; SERVIÇOS LTDA</t>
  </si>
  <si>
    <t>AQUISIÇÃO DE EQUIPAMENTOS DE INFORMÁTICA PARA ATENDER ÀS NECESSIDADES DESTA PGJ/MPAM, UTILIZANDO ATA DE REGISTRO DE PREÇOS DO PREGÃO ELETRÔNICO Nº. 4.002/2018-CPL/MP/PGJ, CONFORME TERMO ADITIVO Nº 16.2018.CPL.0245675.2018.012788</t>
  </si>
  <si>
    <t>2019NE00087</t>
  </si>
  <si>
    <t xml:space="preserve"> PREFEITURA MUNICIPAL DE CARAUARI</t>
  </si>
  <si>
    <t>CONVÊNIO ENTRE O MINISTÉRIO PÚBLICO DO ESTADO DO AMAZONAS E A PREFEITURA MUNICIPAL DE 
CARAUARI</t>
  </si>
  <si>
    <t>2019NE00088</t>
  </si>
  <si>
    <t xml:space="preserve"> RAPHAEL VITORIANO BASTOS</t>
  </si>
  <si>
    <t>2019NE00089</t>
  </si>
  <si>
    <t xml:space="preserve"> LUCIOLA HONORIO DE VALOIS COELHO DA SILVA</t>
  </si>
  <si>
    <t>2019NE00090</t>
  </si>
  <si>
    <t xml:space="preserve"> PATRICIA COSTA MARTINS</t>
  </si>
  <si>
    <t>2019NE00091</t>
  </si>
  <si>
    <t xml:space="preserve"> ALVARO GRANJA PEREIRA DE SOUZA</t>
  </si>
  <si>
    <t>2019NE00092</t>
  </si>
  <si>
    <t xml:space="preserve"> HENRIQUE MENDES DA ROCHA LOPES</t>
  </si>
  <si>
    <t>2019NE00093</t>
  </si>
  <si>
    <t xml:space="preserve"> CAIXA ECONOMICA FEDERAL</t>
  </si>
  <si>
    <t>PAGAMENTO DE COBRANÇA TARIFÁRIA ADVINDA DA MANUTENÇÃO DAS CONTAS CORRENTES 58-6, 59-4 e 99-8, CONFORME DESPACHO Nº 4.2019.01AJ-SUBADM.0270831.2018.018383</t>
  </si>
  <si>
    <t>2019NE00094</t>
  </si>
  <si>
    <t xml:space="preserve"> FUNDAÇÃO AMAZONICA DESEMBARGADOR PAULO DOS ANJOS FEITOZA</t>
  </si>
  <si>
    <t>REFERENTE AO 12º TERMO ADITIVO AO CONVÊNIO Nº 002/2016, FIRMADO ENTRE O MINISTÉRIO 
PÚBLICO DO AMAZONAS E A FUNDAÇÃO AMAZÔNICA DE AMPARO A PESQUISA E DESENVOLVIMENTO
TECNOLÓGICO DESEMBARGADOR PAULO DOS ANJOS FEITOZA</t>
  </si>
  <si>
    <t>2019NE00095</t>
  </si>
  <si>
    <t xml:space="preserve"> FOLHA DE PAGAMENTO</t>
  </si>
  <si>
    <t xml:space="preserve">PF0000001 </t>
  </si>
  <si>
    <t>PENSIONISTAS</t>
  </si>
  <si>
    <t>2019NE00096</t>
  </si>
  <si>
    <t>2019NE00097</t>
  </si>
  <si>
    <t>INATIVOS</t>
  </si>
  <si>
    <t>2019NE00098</t>
  </si>
  <si>
    <t>2019NE00099</t>
  </si>
  <si>
    <t>2019NE00100</t>
  </si>
  <si>
    <t>2019NE00101</t>
  </si>
  <si>
    <t>ATIVOS</t>
  </si>
  <si>
    <t>2019NE00102</t>
  </si>
  <si>
    <t>2019NE00103</t>
  </si>
  <si>
    <t>2019NE00104</t>
  </si>
  <si>
    <t>2019NE00105</t>
  </si>
  <si>
    <t>2019NE00106</t>
  </si>
  <si>
    <t>2019NE00107</t>
  </si>
  <si>
    <t>2019NE00108</t>
  </si>
  <si>
    <t>2019NE00109</t>
  </si>
  <si>
    <t>2019NE00110</t>
  </si>
  <si>
    <t>2019NE00111</t>
  </si>
  <si>
    <t>2019NE00112</t>
  </si>
  <si>
    <t>2019NE00113</t>
  </si>
  <si>
    <t>2019NE00114</t>
  </si>
  <si>
    <t>2019NE00115</t>
  </si>
  <si>
    <t>2019NE00116</t>
  </si>
  <si>
    <t xml:space="preserve"> INSTITUTO NACIONAL DE SEGURIDADE SOCIAL / INSS</t>
  </si>
  <si>
    <t>INSS DA FOLHA PAGAMENTO</t>
  </si>
  <si>
    <t>2019NE00118</t>
  </si>
  <si>
    <t>2019NE00119</t>
  </si>
  <si>
    <t>2019NE00120</t>
  </si>
  <si>
    <t>2019NE00121</t>
  </si>
  <si>
    <t>2019NE00122</t>
  </si>
  <si>
    <t>2019NE00123</t>
  </si>
  <si>
    <t>2019NE00124</t>
  </si>
  <si>
    <t>2019NE00125</t>
  </si>
  <si>
    <t>2019NE00126</t>
  </si>
  <si>
    <t>2019NE00127</t>
  </si>
  <si>
    <t>2019NE00128</t>
  </si>
  <si>
    <t>2019NE00129</t>
  </si>
  <si>
    <t>2019NE00130</t>
  </si>
  <si>
    <t>2019NE00131</t>
  </si>
  <si>
    <t>INSS FOLHA DE PAGAMENTO</t>
  </si>
  <si>
    <t>2019NE00132</t>
  </si>
  <si>
    <t>2019NE00133</t>
  </si>
  <si>
    <t>2019NE00134</t>
  </si>
  <si>
    <t>2019NE00135</t>
  </si>
  <si>
    <t>ATIVOS - INDENIZAÇÕES DIFERENÇA SALÁRIOS JUROS</t>
  </si>
  <si>
    <t>2019NE00136</t>
  </si>
  <si>
    <t>2019NE00137</t>
  </si>
  <si>
    <t>2019NE00138</t>
  </si>
  <si>
    <t>2019NE00139</t>
  </si>
  <si>
    <t>2019NE00140</t>
  </si>
  <si>
    <t>2019NE00141</t>
  </si>
  <si>
    <t>2019NE00142</t>
  </si>
  <si>
    <t>2019NE00143</t>
  </si>
  <si>
    <t>2019NE00144</t>
  </si>
  <si>
    <t>2019NE00145</t>
  </si>
  <si>
    <t>2019NE00146</t>
  </si>
  <si>
    <t>2019NE00147</t>
  </si>
  <si>
    <t>2019NE00148</t>
  </si>
  <si>
    <t>INSS - FOLHA DE PAGAMENTO</t>
  </si>
  <si>
    <t>2019NE00149</t>
  </si>
  <si>
    <t>2019NE00151</t>
  </si>
  <si>
    <t>2019NE00152</t>
  </si>
  <si>
    <t>2019NE00153</t>
  </si>
  <si>
    <t>2019NE00154</t>
  </si>
  <si>
    <t>INATIVOS - INDENIZAÇÕES</t>
  </si>
  <si>
    <t>2019NE00155</t>
  </si>
  <si>
    <t>AUXÍLIO-SAÚDE</t>
  </si>
  <si>
    <t>2019NE00160</t>
  </si>
  <si>
    <t xml:space="preserve"> MANAUSPREV FUNDO UNICO DE PREV DO MUNIC DE MANAUS</t>
  </si>
  <si>
    <t>PAGAMENTO DE GUIA DE RECOLHIMENTO DE CONTRIBUIÇÃO PREVIDENCIÁRIA - GRCP MANAUSPREV, 
REFERENTE À CONTRIBUIÇÃO PATRONAL DA COMPETÊNCIA 12/2018</t>
  </si>
  <si>
    <t>2019NE00163</t>
  </si>
  <si>
    <t>PAGAMENTO DE GUIA DE RECOLHIMENTO DE CONTRIBUIÇÃO PREVIDENCIÁRIA - GRCP MANAUSPREV, 
REFERENTE À CONTRIBUIÇÃO PATRONAL DA COMPETÊNCIA 01/2019</t>
  </si>
  <si>
    <t>2019NE00164</t>
  </si>
  <si>
    <t>2019NE00165</t>
  </si>
  <si>
    <t>2019NE00166</t>
  </si>
  <si>
    <t>AUXÍLIO-MORADIA</t>
  </si>
  <si>
    <t>2019NE00167</t>
  </si>
  <si>
    <t>2019NE00168</t>
  </si>
  <si>
    <t>REFERENTE AO 13º TERMO ADITIVO AO CONVÊNIO Nº 002/2016, FIRMADO ENTRE O MINISTÉRIO 
PÚBLICO DO AMAZONAS E A FUNDAÇÃO AMAZÔNICA DE AMPARO A PESQUISA E DESENVOLVIMENTO
TECNOLÓGICO DESEMBARGADOR PAULO DOS ANJOS FEITOZA</t>
  </si>
  <si>
    <t>2019NE00169</t>
  </si>
  <si>
    <t xml:space="preserve"> TANIA MARIA DE AZEVEDO FEITOSA</t>
  </si>
  <si>
    <t>CONCESSÃO DE SUPRIMENTO DE FUNDOS PARA O CUSTEIO DE DESPESAS DE PEQUENO VULTO COM MATERIAL DE CONSUMO, NECESSÁRIO PARA A MANUTENÇÃO DA PROMOTORIA DE JUSTIÇA DE ITACOATIARA, CONFORME DESPACHO Nº 70.2019.01AJ-SUBADM.0278506.2019.000918, PORTARIA Nº 0211/2019/PGJ E DEMAIS DOCUMENTOS PRESENTES NO PI-2019.000918</t>
  </si>
  <si>
    <t>7 - NÃO SE APLICA</t>
  </si>
  <si>
    <t>2019NE00174</t>
  </si>
  <si>
    <t xml:space="preserve"> ITALO KLINGER RODRIGUES DO NASCIMENTO</t>
  </si>
  <si>
    <t>2019NE00175</t>
  </si>
  <si>
    <t xml:space="preserve"> ORACLE DO BRASIL SISTEMAS LTDA</t>
  </si>
  <si>
    <t>6 - INEXÍGÍVEL</t>
  </si>
  <si>
    <t>2019NE00176</t>
  </si>
  <si>
    <t xml:space="preserve"> CHRISTIANNE CORREA BENTO DA SILVA</t>
  </si>
  <si>
    <t>2019NE00177</t>
  </si>
  <si>
    <t>CONVÊNIO ENTRE O MINISTÉRIO PÚBLICO DO ESTADO DO AMAZONAS E A PREFEITURA MUNICIPAL DE 9 COARI, VISANDO À CESSÃO DE SERVIDORES MUNICIPAIS PARA ATUAREM NA PROMOTORIA DE JUSTIÇA DA COMARCA DO REFERIDO MUNICÍPIO, POR UM PERÍODO DE 12 (DOZE) MESES, CONFORME NAD Nº11.2019.DOF.0274908.2018.014555, DESPACHO Nº 77.2019.01AJ-SUBADM.0279804.2018.014555 E DEMAIS DOCUMENTOS PRESENTES NO PI-2018.014555.</t>
  </si>
  <si>
    <t>2019NE00178</t>
  </si>
  <si>
    <t>PAGAMENTO DE SERVIÇO DE FORNECIMENTO DE ÁGUA E ESGOTO PARA AS PROMOTORIAS DE JUSTIÇA NOS MUNICÍPIOS DO INTERIOR DO ESTADO DO AMAZONAS, NO MÊS DE JANEIRO DE 2019, CONFORME APS Nº 1.2019.SPAT.0274392.2019.000683 E DEMAIS DOCUMENTOS PRESENTES NO PI-2019.000683.</t>
  </si>
  <si>
    <t>2019NE00179</t>
  </si>
  <si>
    <t>PAGAMENTO DE DIÁRIAS NO ESTADO, PARA PARTICIPAR DA VISTORIA NOS BARRAMENTOS DE 1 REJEITOS E CONTENÇÃO DE ÁGUA, PERTENCENTES À EMPRESA DE MINERAÇÃO TABOCA, NA MINA DO PITINGA, NA CIDADE DE PRESIDENTE FIGUEIREDO, NO DIA 08 DE FEVEREIRO DE 2019, CONFORME PORTARIA Nº 0338.2019.PGJ E FOLHA ESPECIAL DE PAGAMENTO Nº 018/2019.</t>
  </si>
  <si>
    <t>2019NE00180</t>
  </si>
  <si>
    <t xml:space="preserve"> PAULO STELIO SABBA GUIMARAES</t>
  </si>
  <si>
    <t>PAGAMENTO DE DIÁRIAS NO ESTADO, PARA PARTICIPAR DA VISTORIA NOS BARRAMENTOS DE REJEITOS E CONTENÇÃO DE ÁGUA, PERTENCENTES À EMPRESA DE MINERAÇÃO TABOCA, NA MINA DO PITINGA, NA CIDADE DE PRESIDENTE FIGUEIREDO, NOS DIAS 08 E 09 DE FEVEREIRO DE 2019, CONFORME PORTARIA Nº 0339.2019.PGJ E FOLHA ESPECIAL DE PAGAMENTO Nº 019/2019.</t>
  </si>
  <si>
    <t>2019NE00181</t>
  </si>
  <si>
    <t xml:space="preserve"> FRANCISCO DE ASSIS AIRES ARGUELLES</t>
  </si>
  <si>
    <t>PAGAMENTO DE DIÁRIAS NO ESTADO, PARA PARTICIPAR DA VISTORIA NOS BARRAMENTOS DE 
REJEITOS E CONTENÇÃO DE ÁGUA, PERTENCENTES À EMPRESA DE MINERAÇÃO TABOCA, NA MINA DO PITINGA, NA CIDADE DE PRESIDENTE FIGUEIREDO, NOS DIAS 08 E 09 DE FEVEREIRO DE 2019, CONFORME PORTARIA Nº 0339.2019.PGJ E FOLHA ESPECIAL DE PAGAMENTO Nº 019/2019.</t>
  </si>
  <si>
    <t>2019NE00182</t>
  </si>
  <si>
    <t xml:space="preserve"> JOSE ALBERTO DA COSTA MACHADO</t>
  </si>
  <si>
    <t>PAGAMENTO DE DIÁRIAS FORA DO ESTADO, PARA PARTICIPAR DO ENCONTRO NACIONAL DO
PLANEJAMENTO ESTRATÉGICO DO MINISTÉRIO PÚBLICO BRASILEIRO (PEN-MP 2020-2029), NO DIA 13 DE FEVEREIRO DE 2019, NA CIDADE DE BRASÍLIA / DF, CONFORME PORTARIA Nº0140.2019.SUBADM E FOLHA ESPECIAL DE PAGAMENTO Nº 016/2019.</t>
  </si>
  <si>
    <t>2019NE00183</t>
  </si>
  <si>
    <t xml:space="preserve"> JANICE QUEIROZ DE OLIVEIRA</t>
  </si>
  <si>
    <t>2019NE00184</t>
  </si>
  <si>
    <t xml:space="preserve"> E M NEVES DISTRIBUIDORA EIRELI</t>
  </si>
  <si>
    <t>CONTRATAÇÃO DE EMPRESA ESPECIALIZADA PARA PRESTAÇÃO DE SERVIÇOS DE REFORMA DO ESTACIONAMENTO DO PRÉDIO SEDE DA PGJ/MPAM, EM TERRENO LOCALIZADO NA AV. CORONEL TEIXEIRA, N.º 7995, NOVA ESPERANÇA, MANAUS-AM, COM FORNECIMENTO TOTAL DE MÃO DE OBRA, FERRAMENTAS, EQUIPAMENTOS, MATERIAIS DE CONSUMO E MATERIAIS DE REPOSIÇÃO NECESSÁRIOS PARA EXECUÇÃO DOS SERVIÇOS, CONFORME NAD Nº 290.2018.DOF.0250469.2018.004067, PREGÃO PRESENCIAL Nº 5.002/2019-CPL/MP/PGJ, DESPACHO Nº 80.2019.02AJ-SUBADM.0287637.2018.004067 E DEMAIS DOCUMENTOS PRESENTES NO PI-2018.004067.</t>
  </si>
  <si>
    <t>9 - PREGÃO PRESENCIAL</t>
  </si>
  <si>
    <t>2019NE00185</t>
  </si>
  <si>
    <t>2019NE00186</t>
  </si>
  <si>
    <t>2019NE00187</t>
  </si>
  <si>
    <t>2019NE00188</t>
  </si>
  <si>
    <t>2019NE00189</t>
  </si>
  <si>
    <t>2019NE00190</t>
  </si>
  <si>
    <t xml:space="preserve"> ALGENOR MARIA DA COSTA TEIXEIRA FILHO</t>
  </si>
  <si>
    <t>PAGAMENTO DE DIÁRIAS NO ESTADO, PARA REALIZAR A SEGURANÇA PESSOAL DOS MEMBROS 
MINISTERIAIS DESIGNADOS PARA VISTORIAR OS BARRAMENTOS DE REJEITOS E DE CONTENÇÃO DE ÁGUA, PERTENCENTES À EMPRESA MINERAÇÃO TABOCA, NA MINA DO PITINGA, NA CIDADE DE PRESIDENTE FIGUEIREDO, NO DIA 08 DE FEVEREIRO DE 2019, CONFORME PORTARIA Nº 0175.2019.SUBADM E FOLHA ESPECIAL DE PAGAMENTO Nº 023/2019.</t>
  </si>
  <si>
    <t>2019NE00191</t>
  </si>
  <si>
    <t xml:space="preserve"> ERALDO RUFINO PAULINO</t>
  </si>
  <si>
    <t>2019NE00192</t>
  </si>
  <si>
    <t>2019NE00193</t>
  </si>
  <si>
    <t xml:space="preserve"> ARLINDO M ISHIKAWA </t>
  </si>
  <si>
    <t>AQUISIÇÃO DE MOBILIÁRIO EM GERAL, COM GARANTIA TOTAL DO FABRICANTE POR NO MÍNIMO 60 4 (SESSENTA) MESES A CONTAR DA DATA DA ENTREGA, PARA GUARNECER A FUTURA SEDE PRÓPRIA DAS PROMOTORIAS DE JUSTIÇA DE PARINTINS/AM, COM ENTREGA NO LOCAL, CONFORME NAD Nº 267.2018.DOF.0241799.2018.000899, PREGÃO ELETRÔNICO Nº 4.045/2018-CPL/MP/PGJ, DESPACHO Nº 19.2019.01AJ-SUBADM.0272702.2018.000899 E DEMAIS DOCUMENTOS PRESENTES NO PI-2018.000899.</t>
  </si>
  <si>
    <t>8 - PREGÃO ELETRÔNICO</t>
  </si>
  <si>
    <t>2019NE00194</t>
  </si>
  <si>
    <t xml:space="preserve"> ISALTEC COMERCIO DE INSTRUMENTOS DE MEDICAO LTDA</t>
  </si>
  <si>
    <t>AQUISIÇÃO DE MICROFONE SEM FIO (TIPO BASTÃO) COM RECEPTOR PARA 2 (DOIS) MICROFONES, COM 6 AS SEGUINTES ESPECIFICAÇÕES: RECEPTOR COM CAPACIDADE PARA OPERAR COM ATÉ 32 CANAIS (16X2); OPERAR EM FREQUÊNCIA UHF MÍNIMA DE 614MHZ (HOMOLOGADA PELA ANATEL); MICROFONES COM CAPACIDADE PARA OPERAR EM ATÉ 16 CANAIS; MICROFONES ALIMENTADOS POR PILHAS AA OU BATERIA RECARREGÁVEL, CONFORME NAD Nº 323.2018.DOF.0258557.2018.005496, DESPACHO Nº 639.2018.01AJ SUBADM.0267546.2018.005496 E DEMAIS DOCUMENTOS PRESENTES NO PI-2018.005496.</t>
  </si>
  <si>
    <t>5 - DISPENSA DE LICITAÇÃO</t>
  </si>
  <si>
    <t>2019NE00195</t>
  </si>
  <si>
    <t xml:space="preserve"> LUIZ G G DE SOUZA</t>
  </si>
  <si>
    <t>AQUISIÇÃO DE CABO VGA, COM FILTRO, COM 10 METROS DE COMPRIMENTO, CONFORME NAD Nº 359.2018.DOF.0267526.2018.005496, DESPACHO Nº 639.2018.01AJ SUBADM.0267546.2018.005496 E DEMAIS DOCUMENTOS PRESENTES NO PI-2018.005496.</t>
  </si>
  <si>
    <t>6 - DISPENSA DE LICITAÇÃO</t>
  </si>
  <si>
    <t>2019NE00196</t>
  </si>
  <si>
    <t xml:space="preserve"> CEPAM CENTRO DE ESTUDOS DE PSICOLOGIA DO AMAZONAS</t>
  </si>
  <si>
    <t>AQUISIÇÃO DE INSTRUMENTAL TÉCNICO (MATERIAL TERAPÊUTICO) PARA SUBSIDIAR ATIVIDADES DESEMPENHADAS POR PROFISSIONAIS PSICÓLOGOS DA PROCURADORIA-GERAL DE JUSTIÇA DO ESTADO DO AMAZONAS, CONFORME NAD Nº 8.2019.DOF.0272976.2018.011714, DESPACHO Nº 35.2019.01AJ-SUBADM.0274261.2018.011714 E DEMAIS DOCUMENTOS PRESENTES NO PI-2018.011714.</t>
  </si>
  <si>
    <t>2019NE00197</t>
  </si>
  <si>
    <t xml:space="preserve"> DADAMI COM DE EQUIPAMENTOS ELETRO</t>
  </si>
  <si>
    <t>AQUISIÇÃO DE CONDICIONADORES DE AR, UTILIZANDO ATA DE REGISTRO DE PREÇOS DO PREGÃO ELETRÔNICO Nº 4.016/2018-CPL/MP/PGJ, CONFORME NAD Nº 10.2019.DOF.0274709.2018.015222, DESPACHO Nº 46.2019.SUBADM.0273589.2018.015222 E DEMAIS DOCUMENTOS PRESENTES NO PI-2018.015222.</t>
  </si>
  <si>
    <t>2019NE00198</t>
  </si>
  <si>
    <t xml:space="preserve"> A V SUPRIMENTOS EIRELI</t>
  </si>
  <si>
    <t>AQUISIÇÃO DE MATERIAL DE IMPRESSÃO, UTILIZANDO ATA DO SISTEMA DE REGISTRO DE PREÇOS DO 
P R E G Ã O E L E T R Ô N I C O N ° 4 . 0 0 8 / 2 0 1 8 - C P L / M P / P G J , C O N F O R M E N A D N º
316.2018.DOF.0258135.2018.016130</t>
  </si>
  <si>
    <t>2019NE00199</t>
  </si>
  <si>
    <t xml:space="preserve"> SAO PEDRO COMERCIO DE FERRAGENS LTDA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</si>
  <si>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349.2018.DOF.0266108.2018.017488</t>
  </si>
  <si>
    <t>2019NE00200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</si>
  <si>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348.2018.DOF.0266108.2018.017488</t>
  </si>
  <si>
    <t>2019NE00201</t>
  </si>
  <si>
    <t xml:space="preserve"> J &amp; M COMERCIO E SERVICOS DE TELECOMUNICACOES E INFORMATICA LTDA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</si>
  <si>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353.2018.DOF.0266137.2018.017488</t>
  </si>
  <si>
    <t>2019NE00202</t>
  </si>
  <si>
    <t xml:space="preserve"> MARIO SERGIO CASLINI CONSTRUTORA </t>
  </si>
  <si>
    <t>AQUISIÇÃO DE MATERIAIS ELÉTRICOS, HIDRÁULICOS E OUTROS MATERIAIS DE MANUTENÇÃO PREDIAL 
PARA ATENDER AS NECESSIDADES DA PROCURADORIA-GERAL DE JUSTIÇA/MPAM, UTILIZANDO ATAS
DE REGISTRO DE PREÇOS DO PREGÃO ELETRÔNICO Nº 4.039/2018-CPL/MP/PGJ     CONFORME NAD Nº 354.2018.DOF.0266150.2018.017488</t>
  </si>
  <si>
    <t>2019NE00203</t>
  </si>
  <si>
    <t xml:space="preserve"> R E V INDUSTRIA E COMERCIO DE MATERIAL E SERVICOES DE CONSTRUCOES LTDA</t>
  </si>
  <si>
    <t>CONTRATAÇÃO DE EMPRESA ESPECIALIZADA PARA O FORNECIMENTO DO SERVIÇO DE CONFECÇÃO E 
INSTALAÇÃO DE BRASÕES E LETREIROS EM MATERIAL ACM., CONFORME PREGÃO ELETRÔNICO Nº 4.002/2019-CPL/MP/PGJ, NAD Nº 362.2018.DOF.0267695.2018.017748.</t>
  </si>
  <si>
    <t>2019NE00204</t>
  </si>
  <si>
    <t xml:space="preserve"> PREFEITURA MUNICIPAL DE BENJAMIN CONSTANT</t>
  </si>
  <si>
    <t>CONVÊNIO ENTRE O MINISTÉRIO PÚBLICO DO ESTADO DO AMAZONAS E A PREFEITURA MUNICIPAL DE BENJAMIN CONSTANT, VISANDO À CESSÃO DE SERVIDORA MUNICIPAL PARA ATUAR NA PROMOTORIA DE JUSTIÇA DA COMARCA DO REFERIDO MUNICÍPIO</t>
  </si>
  <si>
    <t>2019NE00205</t>
  </si>
  <si>
    <t xml:space="preserve"> ANDREA DA COSTA FERREIRA EIRELI EPP</t>
  </si>
  <si>
    <t>CONTRATAÇÃO DE EMPRESA ESPECIALIZADA PARA FORNECIMENTO E INSTALAÇÃO DE FORRO DE GESSO, UTILIZANDO ATA DE REGISTRO DE PREÇOS DO PREGÃO ELETRÔNICO Nº 4.011/2018-CPL/MP/PGJ, CONFORME NAD Nº 4.2019.DOF.0272931.2018.019201</t>
  </si>
  <si>
    <t>2019NE00206</t>
  </si>
  <si>
    <t xml:space="preserve"> L. MASACO ISHIKAWA EIRELI </t>
  </si>
  <si>
    <t>CONTRATAÇÃO DE EMPRESA ESPECIALIZADA PARA FORNECIMENTO E INSTALAÇÃO DE DIVISÓRIAS, 
UTILIZANDO ATA DE REGISTRO DE PREÇOS DO PREGÃO ELETRÔNICO Nº 4.011/2018-CPL/MP/PGJ,
C O N F O R M E N A D N º 5 . 2 0 1 9 . D O F . 0 2 7 2 9 3 8 . 2 0 1 8 . 0 1 9 2 0 1</t>
  </si>
  <si>
    <t>2019NE00207</t>
  </si>
  <si>
    <t>CONTRATAÇÃO DE EMPRESA ESPECIALIZADA PARA FORNECIMENTO E INSTALAÇÃO DE DIVISÓRIAS, 
UTILIZANDO ATA DE REGISTRO DE PREÇOS DO PREGÃO ELETRÔNICO Nº 4.011/2018-CPL/MP/PGJ,
C O N F O R M E N A D N º 6 . 2 0 1 9 . D O F . 0 2 7 2 9 3 8 . 2 0 1 8 . 0 1 9 2 0 1</t>
  </si>
  <si>
    <t>2019NE00208</t>
  </si>
  <si>
    <t>CONTRATAÇÃO DE EMPRESA ESPECIALIZADA PARA FORNECIMENTO E INSTALAÇÃO DE DIVISÓRIAS, 
UTILIZANDO ATA DE REGISTRO DE PREÇOS DO PREGÃO ELETRÔNICO Nº 4.011/2018-CPL/MP/PGJ,
C O N F O R M E N A D N º 7 . 2 0 1 9 . D O F . 0 2 7 2 9 3 8 . 2 0 1 8 . 0 1 9 2 0 1</t>
  </si>
  <si>
    <t>2019NE00209</t>
  </si>
  <si>
    <t xml:space="preserve"> M DA C M DE BARROS</t>
  </si>
  <si>
    <t>AQUISIÇÃO DE OBRAS JURÍDICAS PARA A EQUIPAR A BIBLIOTECA DO NÚCLEO ADMINISTRATIVO DO GABINETE DE ASSUNTOS JURÍDICOS DA SUBPROCURADORIA-GERAL DE JUSTIÇA PARA ASSUNTOS JURÍDICOS E INSTITUCIONAIS, CONFORME NAD Nº 21.2019.DOF.0275672.2018.020163</t>
  </si>
  <si>
    <t>2019NE00210</t>
  </si>
  <si>
    <t xml:space="preserve"> CECIL CONCORDE COMERCIO INDUSTRIA IMPORTACAO E EXP</t>
  </si>
  <si>
    <t>AQUISIÇÃO DE OBRAS JURÍDICAS PARA A EQUIPAR A BIBLIOTECA DO NÚCLEO ADMINISTRATIVO DO GABINETE DE ASSUNTOS JURÍDICOS DA SUBPROCURADORIA-GERAL DE JUSTIÇA PARA ASSUNTOS
JURÍDICOS E INSTITUCIONAIS, CONFORME NAD Nº 22.2019.DOF.0275683.2018.020163</t>
  </si>
  <si>
    <t>2019NE00211</t>
  </si>
  <si>
    <t>AQUISIÇÃO DE MATERIAL DE EXPEDIENTE, UTILIZANDO ATA DE REGISTRO DE PREÇOS DO PREGÃO ELETRÔNICO Nº 4.012/2018-CPL/MP/PGJ, CONFORME NAD Nº 12.2019.DOF.0274946.2019.000455</t>
  </si>
  <si>
    <t>2019NE00212</t>
  </si>
  <si>
    <t xml:space="preserve"> MAXPEL COMERCIAL LTDA</t>
  </si>
  <si>
    <t>AQUISIÇÃO DE MATERIAL DE EXPEDIENTE, UTILIZANDO ATA DE REGISTRO DE PREÇOS DO PREGÃO  ELETRÔNICO Nº. 4.012/2018-CPL/MP/PGJ, CONFORME NAD Nº 13.2019.DOF.0274950.2019.000455</t>
  </si>
  <si>
    <t>2019NE00213</t>
  </si>
  <si>
    <t xml:space="preserve"> R DA S AGUIAR COMERCIO DE MATERIAL DE LIMPEZA LTDA </t>
  </si>
  <si>
    <t>AQUISIÇÃO DE MATERIAL DE EXPEDIENTE, UTILIZANDO ATA DE REGISTRO DE PREÇOS DO PREGÃO  ELETRÔNICO Nº. 4.012/2018-CPL/MP/PGJ, CONFORME NAD Nº 14.2019.DOF.0274963.2019.000455</t>
  </si>
  <si>
    <t>2019NE00214</t>
  </si>
  <si>
    <t>AQUISIÇÃO DE MATERIAL DE EXPEDIENTE, UTILIZANDO ATA DE REGISTRO DE PREÇOS DO PREGÃO ELETRÔNICO Nº. 4.012/2018-CPL/MP/PGJ, CONFORME NAD Nº 15.2019.DOF.0274969.2019.000455</t>
  </si>
  <si>
    <t>2019NE00215</t>
  </si>
  <si>
    <t xml:space="preserve"> S N A COMERCIO DE FERRAMENTAS LTDA ME</t>
  </si>
  <si>
    <t>AQUISIÇÃO DE MATERIAL DE EXPEDIENTE, UTILIZANDO ATA DE REGISTRO DE PREÇOS DO PREGÃO ELETRÔNICO Nº. 4.012/2018-CPL/MP/PGJ, CONFORME NAD Nº 16.2019.DOF.0274972.2019.000455</t>
  </si>
  <si>
    <t>2019NE00216</t>
  </si>
  <si>
    <t xml:space="preserve"> J R PRODUTOS EQUIPAMENTOS E UTILIDADES</t>
  </si>
  <si>
    <t>AQUISIÇÃO DE MATERIAL DE EXPEDIENTE, UTILIZANDO ATA DE REGISTRO DE PREÇOS DO PREGÃO ELETRÔNICO Nº. 4.012/2018-CPL/MP/PGJ, CONFORME NAD Nº 17.2019.DOF.0274973.2019.000455</t>
  </si>
  <si>
    <t>2019NE00217</t>
  </si>
  <si>
    <t xml:space="preserve"> DEPARTAMENTO ESTADUAL DE TRANSITO DETRAN</t>
  </si>
  <si>
    <t>PAGAMENTO DE LICENCIAMENTO ANUAL, SEGURO OBRIGATÓRIO E TAXAS DE 58 (CINQUENTA E OITO)  VEÍCULOS PERTENCENTES À FROTA OFICIAL DA PROCURADORIA-GERAL DE JUSTIÇA DO ESTADO DO
AMAZONAS</t>
  </si>
  <si>
    <t>2019NE00218</t>
  </si>
  <si>
    <t xml:space="preserve"> ARMANDO MONTEIRO MAIA FILHO</t>
  </si>
  <si>
    <t>CONTRATAÇÃO DO SERVIÇO DE OPERAÇÃO DO SISTEMA DE SOM E VÍDEO, EM OCASIÃO DA  SOLENIDADE A CERIMÔNIA ABERTURA DAS ATIVIDADES DO ANO DE 2019 DO CEAF</t>
  </si>
  <si>
    <t>2019NE00220</t>
  </si>
  <si>
    <t xml:space="preserve"> PANIFICADORA MASTER PAN LTDA</t>
  </si>
  <si>
    <t>CONTRATAÇÃO DE BUFÊ (CAFÉ DA MANHÃ) PARA CONFRATERNIZAÇÃO MENSAL DOS APOSENTADOS E  PENSIONISTAS, NAS DEPENDÊNCIAS DO POSTO DE ATENDIMENTO AOS APOSENTADOS E PENSIONISTAS DO MINISTÉRIO PÚBLICO DO ESTADO DO AMAZONAS (PAAP) CONFORME NAD Nº 34.2019.DOF.0279993.2019.001038</t>
  </si>
  <si>
    <t>2019NE00221</t>
  </si>
  <si>
    <t xml:space="preserve"> F N DE ALMEIDA EPP</t>
  </si>
  <si>
    <t>AQUISIÇÃO DE MOBILIÁRIO PARA ATENDER ÀS NECESSIDADES DA SEDE DAS PROMOTORIAS DE  JUSTIÇA DE TEFÉ  CONFORME NAD Nº 24.2019.DOF.0278011.2018.018379</t>
  </si>
  <si>
    <t>2019NE00222</t>
  </si>
  <si>
    <t xml:space="preserve"> MOVENORTE COMERCIO E REPRESENTACOES LTDA</t>
  </si>
  <si>
    <t>AQUISIÇÃO DE MOBILIÁRIO PARA ATENDER ÀS NECESSIDADES DA SEDE DAS PROMOTORIAS DE  JUSTIÇA DE TEFÉ CONFORME NAD Nº 25.2019.DOF.0278018.2018.018379</t>
  </si>
  <si>
    <t>2019NE00223</t>
  </si>
  <si>
    <t>AQUISIÇÃO DE MOBILIÁRIO PARA ATENDER ÀS NECESSIDADES DA SEDE DAS PROMOTORIAS DE  JUSTIÇA DE TEFÉ  CONFORME NAD Nº 24.2019.DOF.0278011.2018.018379 CONFORME NAD Nº 26.2019.DOF.0278022.2018.018379</t>
  </si>
  <si>
    <t>2019NE00224</t>
  </si>
  <si>
    <t xml:space="preserve"> DENIZE SANTOS DE ANDRADE</t>
  </si>
  <si>
    <t>CONCESSÃO DE SUPRIMENTO DE FUNDOS PARA O CUSTEIO DE DESPESAS DE PEQUENO VULTO COM  MATERIAL DE CONSUMO, PORTARIA Nº 0194/2019/SUBADM</t>
  </si>
  <si>
    <t>2019NE00225</t>
  </si>
  <si>
    <t>CONCESSÃO DE SUPRIMENTO DE FUNDOS PARA O CUSTEIO DE DESPESAS DE PEQUENO VULTO COM  MATERIAL DE CONSUMO, PORTARIA Nº 0195/2019/SUBADM</t>
  </si>
  <si>
    <t>2019NE00226</t>
  </si>
  <si>
    <t xml:space="preserve"> PROCURADORIA GERAL DE JUSTIÇA</t>
  </si>
  <si>
    <t>PAGAMENTO DE AUXÍLIO-ALIMENTAÇÃO AOS MEMBROS E SERVIDORES DA PGJ/AM, NO MÊS DE  FEVEREIRO DE 2019, CONFORME ATO PGJ Nº 239/2007</t>
  </si>
  <si>
    <t>2019NE00227</t>
  </si>
  <si>
    <t>RECOMPOSIÇÃO ORÇAMENTÁRIA REFERENTE AO PAGAMENTO DE GUIA DA PREVIDÊNCIA SOCIAL (GPS)  , COMPETÊNCIA DE JANEIRO DE 2019, GRUPO 14 - ATIVOS, FOLHA 10 - MENSAL, CUJA NOTA DE EMPENHO ORIGINAL (2019NE00117) FOI TOTALMENTE ANULADA PELA NOTA DE EMPENHO 2019NE00150, TENDO EM VISTA A NECESSIDADE DE REPROGRAMAÇÃO FINANCEIRA E ORÇAMENTÁRIA NO PERÍODO.</t>
  </si>
  <si>
    <t>2019NE00229</t>
  </si>
  <si>
    <t>VALOR COMPLEMENTAR REFERENTE AO PAGAMENTO DE GUIA DA PREVIDÊNCIA SOCIAL (GPS), COMPETÊNCIA DE DEZEMBRO DE 2018, GRUPO 14 - ATIVOS, FOLHA 10 - MENSAL.</t>
  </si>
  <si>
    <t>2019NE00230</t>
  </si>
  <si>
    <t xml:space="preserve"> BRASOFTWARE INFORMÁTICA LTDA.</t>
  </si>
  <si>
    <t>AQUISIÇÃO DE LICENÇAS DE USO PERPÉTUO DO SISTEMA OPERACIONAL MICROSOFT WINDOWS SERVER 2016 DATACENTER ¿ PN AAA-30380, UTILIZANDO ATA DE SRP DO PREGÃO ELETRÔNICO Nº 4.030/2018-CPL/MP/PGJ.</t>
  </si>
  <si>
    <t>2019NE00231</t>
  </si>
  <si>
    <t xml:space="preserve"> LANLINK SOLUCOES E COMERCIALIZACAO EM INFORMATICA S/A</t>
  </si>
  <si>
    <t>AQUISIÇÃO DE LICENÇAS DE USO PERPÉTUO DO SISTEMA MICROSOFT CAL SERVER 2016 PN AAA- 03787, UTILIZANDO ATA DE SRP DO PREGÃO ELETRÔNICO Nº 4.030/2018-CPL/MP/PGJ.</t>
  </si>
  <si>
    <t>2019NE00232</t>
  </si>
  <si>
    <t xml:space="preserve"> TIMOTEO AGABO PACHECO DE ALMEIDA</t>
  </si>
  <si>
    <t>CONCESSÃO DE SUPRIMENTO DE FUNDOS PARA CUSTEIO DE DESPESAS DE PEQUENO VULTO COM MATERIAL DE CONSUMO, CONFORME PORTARIA 0429.2019.PGJ E DEMAIS DOCUMENTOS DO PI-SEI 2019.001524.</t>
  </si>
  <si>
    <t>2019NE00233</t>
  </si>
  <si>
    <t>CONCESSÃO DE SUPRIMENTO DE FUNDOS PARA CUSTEIO DE DESPESAS DE PEQUENO VULTO COM CONTRATAÇÃO DE SERVIÇOS DE TERCEIROS PESSOA JURÍDICA, CONFORME PORTARIA 0429.2019.PGJ
E DEMAIS DOCUMENTOS DO PI-SEI 2019.001524.</t>
  </si>
  <si>
    <t>2019NE00234</t>
  </si>
  <si>
    <t xml:space="preserve"> ELANDERSON LIMA DUARTE</t>
  </si>
  <si>
    <t>REFERENTE AO PAGAMENTO DE DIÁRIAS NA CIDADE DE FONTE BOA, NO PERÍODO DE 18 A 21.02.2019, PARA ATUAR NAS AUDIÊNCIAS PAUTADAS E NA PRÁTICA DE ATOS PROCESSUAIS E EXTRAJUDICIAIS,
CONFORME PORTARIA Nº 0360/2019/PGJ E FOLHA ESPECIAL DE PAGAMENTO Nº 024/2019.</t>
  </si>
  <si>
    <t>2019NE00235</t>
  </si>
  <si>
    <t>PAGAMENTO DAS FATURAS DE: AUTAZES, FATURA 2491974 , CARAUARI, FATURA 2488432, CARAUARI, FATURA 2488432, TABATINGA, FATURA 2476293</t>
  </si>
  <si>
    <t>2019NE00236</t>
  </si>
  <si>
    <t xml:space="preserve"> CONSELHO REGIONAL DE ENGENHARIA E AGRONOMIA DO ESTADO DO AMAZONAS</t>
  </si>
  <si>
    <t>ANOTAÇÕES DE RESPONSABILIDADE TÉCNICA - ART DOS SERVIDORES AGENTES TÉCNICOS  ENGENHEIROS DESTA PGJ, CONFORME DESPACHO Nº 365.2019.SUBADM.0293141 E DEMAIS DOCUMENTOS DO PI-SEI                Nº 2019.004145.</t>
  </si>
  <si>
    <t>2019NE00237</t>
  </si>
  <si>
    <t>2019NE00238</t>
  </si>
  <si>
    <t>2019NE00239</t>
  </si>
  <si>
    <t>2019NE00240</t>
  </si>
  <si>
    <t>2019NE00241</t>
  </si>
  <si>
    <t>2019NE00242</t>
  </si>
  <si>
    <t>2019NE00243</t>
  </si>
  <si>
    <t>2019NE00244</t>
  </si>
  <si>
    <t>2019NE00245</t>
  </si>
  <si>
    <t>2019NE00246</t>
  </si>
  <si>
    <t>2019NE00247</t>
  </si>
  <si>
    <t>2019NE00248</t>
  </si>
  <si>
    <t>2019NE00249</t>
  </si>
  <si>
    <t>2019NE00250</t>
  </si>
  <si>
    <t>2019NE00251</t>
  </si>
  <si>
    <t>2019NE00252</t>
  </si>
  <si>
    <t>2019NE00253</t>
  </si>
  <si>
    <t>2019NE00254</t>
  </si>
  <si>
    <t>2019NE00255</t>
  </si>
  <si>
    <t>2019NE00256</t>
  </si>
  <si>
    <t>2019NE00257</t>
  </si>
  <si>
    <t>2019NE00258</t>
  </si>
  <si>
    <t>2019NE00259</t>
  </si>
  <si>
    <t>2019NE00260</t>
  </si>
  <si>
    <t>2019NE00261</t>
  </si>
  <si>
    <t>2019NE00262</t>
  </si>
  <si>
    <t>2019NE00263</t>
  </si>
  <si>
    <t>2019NE00264</t>
  </si>
  <si>
    <t>2019NE00265</t>
  </si>
  <si>
    <t>2019NE00266</t>
  </si>
  <si>
    <t>2019NE00267</t>
  </si>
  <si>
    <t>2019NE00268</t>
  </si>
  <si>
    <t>2019NE00269</t>
  </si>
  <si>
    <t>2019NE00270</t>
  </si>
  <si>
    <t>2019NE00271</t>
  </si>
  <si>
    <t>2019NE00272</t>
  </si>
  <si>
    <t>2019NE00273</t>
  </si>
  <si>
    <t>2019NE00274</t>
  </si>
  <si>
    <t>2019NE00275</t>
  </si>
  <si>
    <t>2019NE00276</t>
  </si>
  <si>
    <t>2019NE00277</t>
  </si>
  <si>
    <t>2019NE00278</t>
  </si>
  <si>
    <t>2019NE00279</t>
  </si>
  <si>
    <t>2019NE00280</t>
  </si>
  <si>
    <t>2019NE00281</t>
  </si>
  <si>
    <t>2019NE00282</t>
  </si>
  <si>
    <t>2019NE00283</t>
  </si>
  <si>
    <t>2019NE00284</t>
  </si>
  <si>
    <t>2019NE00285</t>
  </si>
  <si>
    <t>2019NE00286</t>
  </si>
  <si>
    <t>2019NE00287</t>
  </si>
  <si>
    <t>2019NE00288</t>
  </si>
  <si>
    <t>2019NE00289</t>
  </si>
  <si>
    <t>2019NE00290</t>
  </si>
  <si>
    <t>2019NE00291</t>
  </si>
  <si>
    <t>2019NE00292</t>
  </si>
  <si>
    <t>2019NE00295</t>
  </si>
  <si>
    <t xml:space="preserve"> AURELY PEREIRA DE FREITAS</t>
  </si>
  <si>
    <t>PAGAMENTO DE DIÁRIA FORA DO ESTADO, CONFORME PORTARIA Nº0333/2019/PGJ E FOLHA ESPECIAL DE PAGAMENTO Nº 017/2019.</t>
  </si>
  <si>
    <t>2019NE00296</t>
  </si>
  <si>
    <t>PAGAMENTO DE DIÁRIAS FORA DO ESTADO CONFORME PORTARIA Nº 0205/2019/SUBADM E FOLHA ESPECIAL DE PAGAMENTO Nº 028/2019</t>
  </si>
  <si>
    <t>2019NE00297</t>
  </si>
  <si>
    <t xml:space="preserve"> KAMILA DE ASSIS PEREIRA</t>
  </si>
  <si>
    <t>PAGAMENTO DE DIÁRIAS NO ESTADO CONFORME PORTARIA Nº 1141/2018/SUBADM E FOLHA ESPECIAL DE PAGAMENTO Nº 029/2019.</t>
  </si>
  <si>
    <t>2019NE00298</t>
  </si>
  <si>
    <t xml:space="preserve"> RODRIGO LEITE FERREIRA CABRAL</t>
  </si>
  <si>
    <t>REFERENTE AO PAGAMENTO DE DIÁRIAS A HÓSPEDE OFICIAL DO MINISTÉRIO PÚBLICO DO ESTADO DO  AMAZONAS, QUE IRÁ PROFERIR PALESTRA DURANTE A REALIZAÇÃO DA ATIVIDADE DE ABERTURA DO ANO DE 2019 - CEAF, NOS DIAS 21 E 22/02/2019, CONFORMR PORTARIA Nº 0468/2019/PGJ E FOLHA ESPECIAL DE PAGAMENTO Nº 032/2019.</t>
  </si>
  <si>
    <t>2019NE00299</t>
  </si>
  <si>
    <t xml:space="preserve"> MAURO FONSECA ANDRADE</t>
  </si>
  <si>
    <t>REFERENTE AO PAGAMENTO DE DIÁRIAS A HÓSPEDE OFICIAL DO MINISTÉRIO PÚBLICO DO ESTADO DO 
AMAZONAS, QUE IRÁ PROFERIR PALESTRA DURANTE A REALIZAÇÃO DA ATIVIDADE DE ABERTURA DO ANO DE 2019 - CEAF, NOS DIAS 21 E 22/02/2019, CONFORMR PORTARIA Nº 0468/2019/PGJ E FOLHA ESPECIAL DE PAGAMENTO Nº 032/2019.</t>
  </si>
  <si>
    <t>2019NE00300</t>
  </si>
  <si>
    <t xml:space="preserve"> CARLOS ROCHA DOS SANTOS</t>
  </si>
  <si>
    <t>REFERENTE AO PAGAMENTO DE DIÁRIAS A HÓSPEDE OFICIAL DO MINISTÉRIO PÚBLICO DO ESTADO DO AMAZONAS, QUE IRÁ PROFERIR PALESTRA DURANTE A REALIZAÇÃO DA ATIVIDADE DE ABERTURA DO ANO DE 2019 - CEAF, NOS DIAS 21 E 22/02/2019, CONFORMR PORTARIA Nº 0468/2019/PGJ E FOLHA ESPECIAL DE PAGAMENTO Nº 032/2019</t>
  </si>
  <si>
    <t>2019NE00301</t>
  </si>
  <si>
    <t xml:space="preserve"> DIONE APARECIDA TIAGO</t>
  </si>
  <si>
    <t>REFERENTE AO PAGAMENTO DE DIÁRIAS A HÓSPEDE OFICIAL DO MINISTÉRIO PÚBLICO DO ESTADO DO AMAZONAS, QUE IRÁ PROFERIR PALESTRA DURANTE A REALIZAÇÃO DA ATIVIDADE DE ABERTURA DO ANO DE 2019 - CEAF, NOS DIAS 21 E 22/02/2019, CONFORME PORTARIA Nº 0468/2019/PGJ E FOLHA ESPECIAL DE PAGAMENTO Nº 032/2019.</t>
  </si>
  <si>
    <t>2019NE00302</t>
  </si>
  <si>
    <t>PAGAMENTO DE DIÁRIAS FORA DO ESTADO, CONFORME PORTARIA Nº 0372/2019/PGJ E FOLHA ESPECIAL
DE PAGAMENTO Nº 022/2019.</t>
  </si>
  <si>
    <t>2019NE00303</t>
  </si>
  <si>
    <t xml:space="preserve"> DANIEL PRAIA PORTELA DE AGUIAR</t>
  </si>
  <si>
    <t xml:space="preserve">PAGAMENTO DE DIÁRIAS FORA DO ESTADO, CONFORME PORTARIA Nº 0193/2019/SUBADM E FOLHA ESPECIAL DE
PAGAMENTO Nº 025/2019.
</t>
  </si>
  <si>
    <t>2019NE00304</t>
  </si>
  <si>
    <t>2019NE00305</t>
  </si>
  <si>
    <t>PAGAMENTO DE DIÁRIAS NO ESTADO, CONFORME PORTARIA Nº 0232/2019/SUBADM E FOLHA ESPECIAL DE PAGAMENTO Nº 039/2019.</t>
  </si>
  <si>
    <t>2019NE00306</t>
  </si>
  <si>
    <t>2019NE00307</t>
  </si>
  <si>
    <t>2019NE00308</t>
  </si>
  <si>
    <t>2019NE00309</t>
  </si>
  <si>
    <t>2019NE00310</t>
  </si>
  <si>
    <t>2019NE00311</t>
  </si>
  <si>
    <t>2019NE00312</t>
  </si>
  <si>
    <t>2019NE00313</t>
  </si>
  <si>
    <t>PAGAMENTO DE DIÁRIAS FORA DO ESTADO, PORTARIA Nº 0532/2019/PGJ E FOLHA ESPECIAL DE PAGAMENTO Nº 040/2019.</t>
  </si>
  <si>
    <t>2019NE00314</t>
  </si>
  <si>
    <t>2019NE00315</t>
  </si>
  <si>
    <t>2019NE00316</t>
  </si>
  <si>
    <t>2019NE00317</t>
  </si>
  <si>
    <t>2019NE00318</t>
  </si>
  <si>
    <t>2019NE00319</t>
  </si>
  <si>
    <t xml:space="preserve">T O T A L    </t>
  </si>
  <si>
    <t>FEVEREIRO/2019</t>
  </si>
  <si>
    <t>EMPENHOS E PAGAMENTOS POR FAVORECIDO EXERCICIO ANTERIOR</t>
  </si>
  <si>
    <t>EMPRESA BRASILEIRA DE CORREIOS E TELÉGRAFOS</t>
  </si>
  <si>
    <t>COMPLEMENTO DO 5º TERMO ADITIVO AO CONTRATO ADMINISTRATIVO Nº 037/2013-MP/PGJ, REFERENTE À PRESTAÇÃO DE SERVIÇOS POSTAIS NACIONAIS E INTERNACIONAIS</t>
  </si>
  <si>
    <t>2018NE00002</t>
  </si>
  <si>
    <t>VANIAS BATISTA MENDONÇA</t>
  </si>
  <si>
    <t>COMPLEMENTO DO 1º TERMO ADITIVO AO CONTRATO ADMINISTRATIVO Nº 009/2015-MP/PGJ,
REFERENTE À LOCAÇÃO DE IMÓVEL SITUADO À AVENIDA ANDRÉ ARAÚJO, Nº 129 – ADRIANÓPOLIS</t>
  </si>
  <si>
    <t>2018NE00005</t>
  </si>
  <si>
    <t>AKO ADMINISTRADORA DE IMÓVEIS</t>
  </si>
  <si>
    <t>COMPLEMENTO DO 1º TERMO ADITIVO AO CONTRATO ADMINISTRATIVO Nº 011/2015-MP/PGJ, REFERENTE À LOCAÇÃO DE IMÓVEL SITUADO NO 2º PAVIMENTO DO EMPREENDIMENTO SHOPPING
CIDADE LESTE</t>
  </si>
  <si>
    <t>2018NE00007</t>
  </si>
  <si>
    <t>ALVES LIRA LTDA</t>
  </si>
  <si>
    <t>COMPLEMENTO DO 1º TERMO ADITIVO AO CONTRATO ADMINISTRATIVO Nº 018/2015-MP/PGJ, REFERENTE À LOCAÇÃO DO IMÓVEL SITUADO NA RUA BELO HORIZONTE, 500, ALEIXO</t>
  </si>
  <si>
    <t>2018NE00008</t>
  </si>
  <si>
    <t>HUGHES TELECOMUNICAÇÕES DO BRASIL LTDA.</t>
  </si>
  <si>
    <t>COMPLEMENTO DO 2º TERMO ADITIVO AO CONTRATO ADMINISTRATIVO Nº 031/2016-MP/PGJ, DECORRENTE DA ADESÃO À ATA DE REGISTRO DE PREÇOS DO PREGÃO ELETRÔNICO Nº 09/2016-TRE/PA, PARA PRESTAÇÃO DE SERVIÇOS DE TELECOMUNICAÇÕES DE DADOS BIDIRECIONAL, VSAT, EM BANDA KU</t>
  </si>
  <si>
    <t>2018NE00016</t>
  </si>
  <si>
    <t>AMAZONAS DISTRIBUIDORA DE ENERGIA S/A</t>
  </si>
  <si>
    <t>PRORROGAÇÃO E SUPRESSÃO DO VALOR DO CONTRATO ADMINISTRATIVO Nº 001/2016, POR MEIO DO 2º TERMO ADITIVO, REFERENTE À PRESTAÇÃO DE SERVIÇOS DE FORNECIMENTO DE ENERGIA ELÉTRICA.</t>
  </si>
  <si>
    <t>2018NE00067</t>
  </si>
  <si>
    <t>PRODAM PROCESSAMENTO DE DADOS AMAZONAS S/A</t>
  </si>
  <si>
    <t>PRORROGAÇÃO E ADITAMENTO EM 25% DO VALOR DO CONTRATO ADMINISTRATIVO N.º 002/2017 MP/PGJ, POR MEIO DO 1º TERMO ADITIVO, CUJO OBJETO É A PRESTAÇÃO DE SERVIÇOS DE EXECUÇÃO DO SISTEMA PRODAM-RH</t>
  </si>
  <si>
    <t>2018NE00069</t>
  </si>
  <si>
    <t>EYES NWHERE SISTEMAS INTELIGENTES DE IMAGEM LTDA.</t>
  </si>
  <si>
    <t>PRORROGAÇÃO DO CONTRATO ADMINISTRATIVO Nº 003/2017, ATRAVÉS DE SEU 1º TERMO ADITIVO, PARA PRESTAÇÃO DE SERVIÇOS DE CONECTIVIDADE PONTO A PONTO EM FIBRA ÓPTICA</t>
  </si>
  <si>
    <t>2018NE00191</t>
  </si>
  <si>
    <t>ELEVADORES BRASIL LTDA. - EPP.</t>
  </si>
  <si>
    <t>ANULAÇÃO TOTAL DA NOTA DE EMPENHO 2018NE00288, EM VIRTUDE DA NECESSIDADE DE CORREÇÃO DA MODALIDADE DE LICITAÇÃO, CONFORME PI-2017.004349</t>
  </si>
  <si>
    <t>2018NE00290</t>
  </si>
  <si>
    <t>ÁGUA PURA ASSESSORIA E SERVIÇOS LTDA</t>
  </si>
  <si>
    <t>PRORROGAÇÃO DO CONTRATO ADMINISTRATIVO Nº 007/2017, DECORRENTE DO PREGÃO PRESENCIAL Nº 5.004/2016-CPL/MP/PGJ, CUJO OBJETO É A PRESTAÇÃO DE SERVIÇO DE ANÁLISE QUÍMICA E
BACTERIOLÓGICA DOS EFLUENTES DA ESTAÇÃO DE TRATAMENTO DE EFLUENTES (ETE)</t>
  </si>
  <si>
    <t>2018NE00308</t>
  </si>
  <si>
    <t>EMPRESA JORNAL DO COMÉRCIO</t>
  </si>
  <si>
    <t>VALOR QUE SE EMPENHA EM FAVOR DA EMPRESA JORNAL DO COMÉRCIO LTDA, CONFORME NAD Nº 
009/2018, DESPACHO Nº 172.2018.01AJ-SUBADM.0179146.2017.013978, REFERENTE A PRESTAÇÃO DE SERVIÇOS DE PUBLICAÇÃO DOS ATOS OFICIAIS E NOTAS DE INTERESSE PÚBLICO.</t>
  </si>
  <si>
    <t>2018NE00381</t>
  </si>
  <si>
    <t>EMPENHO REFERENTE AO 3º ADITIVO AO CONTRATO ADMINISTRATIVO Nº 031/2016, REFERENTE AO  ACRÉSCIMO DE 8 (OITO) ESTAÇÕES VSAT PRESTAÇÃO DE SERVIÇOS DE TELECOMUNICAÇÕES DE DADOS BIDIRECIONAL, VSAT, EM BANDA KU</t>
  </si>
  <si>
    <t>2018NE00382</t>
  </si>
  <si>
    <t>CLARO S/A</t>
  </si>
  <si>
    <t xml:space="preserve"> 5º TERMO ADITIVO AO CONTRATO ADMINISTRATIVO N.º 010/2015, FIRMADO COM A EMPRESA CLARO 
S.A., RELATIVO A PRESTAÇÃO DE SERVIÇO TELEFÔNICO FIXO COMUTADO-STFC</t>
  </si>
  <si>
    <t>2018NE00402</t>
  </si>
  <si>
    <t>PRORROGAÇÃO DO CONTRATO ADMINISTRATIVO 011/2017-MP/PGJ, DECORRENTE DO PREGÃO PRESENCIAL Nº 5.002/2017-CPL/MP/PGJ, ATRAVÉS DE SEU 1º TERMO ADITIVO, REFERENTE À PRESTAÇÃO DE SERVIÇOS DE OPERAÇÃO E MANUTENÇÃO PREVENTIVA E CORRETIVA DA ESTAÇÃO DE TRATAMENTO DE EFLUENTES – ETE</t>
  </si>
  <si>
    <t>2018NE00475</t>
  </si>
  <si>
    <t>MANAUS AMBIENTAL S/A</t>
  </si>
  <si>
    <t>PRORROGAÇÃO E SUPRESSÃO DE VALOR DO CONTRATO ADMINISTRATIVO N.º 010/2016-MP/PGJ – MANAUS AMBIENTAL, ATRAVÉS DO 2º TERMO ADITIVO, VISANDO À PRESTAÇÃO DE SERVIÇOS DE
FORNECIMENTO DE ÁGUA POTÁVEL E SISTEMA DE ESGOTO</t>
  </si>
  <si>
    <t>2018NE00476</t>
  </si>
  <si>
    <t>FAST HELP INFORMÁTICA LTDA.</t>
  </si>
  <si>
    <t xml:space="preserve">AQUISIÇÃO DE SOLUÇÃO DE PROTEÇÃO DE REDE COM CARACTERÍSTICAS DE NEXT GENERATION FIREWALL (NGFW) PARA SEGURANÇA DE INFORMAÇÃO, AQUISIÇÃO DE INSTALAÇÃO E CONFIGURAÇÃO DO EQUIPAMENTO. CONFORME NAD Nº 39.2018.DOF.0176230.2017.015214 </t>
  </si>
  <si>
    <t>2018NE00482</t>
  </si>
  <si>
    <t>TELEFÔNICA BRASIL S.A.</t>
  </si>
  <si>
    <t>CONTRATAÇÃO DE EMPRESA ESPECIALIZADA PARA PRESTAÇÃO DE SERVIÇOS DE TELEFONIA MÓVEL PESSOAL (SMP), EM REGIME DE EMPREITADA POR PREÇO UNITÁRIO, NAD Nº 11.2018.DOF.0168210.2017.008561</t>
  </si>
  <si>
    <t>2018NE00495</t>
  </si>
  <si>
    <t xml:space="preserve">G REFRIGERAÇÃO COM E SERV DE REFRIGERAÇÃO </t>
  </si>
  <si>
    <t>PRORROGAÇÃO DO CONTRATO ADMINISTRATIVO Nº 010/2017-MP/PGJ, DECORRENTE DO PREGÃO 
PRESENCIAL Nº 5.003/2017-CPL/MP/PGJ, REFERENTE À CONTRATAÇÃO DE EMPRESA ESPECIALIZADA
PARA PRESTAÇÃO DE SERVIÇOS DE MANUTENÇÃO PREVENTIVA E CORRETIVA DE REFRIGERAÇÃO</t>
  </si>
  <si>
    <t>2018NE00496</t>
  </si>
  <si>
    <t>EXPANSÃO COMUNICAÇÃO VISUAL LTDA</t>
  </si>
  <si>
    <t>AQUISIÇÃO DE PLACAS INFORMATIVAS E DE IDENTIFICAÇÃO PARA ATENDER DEMANDA DA ASSESSORIA DE RELAÇÕES PÚBLICAS E CERIMONIAL – ARPC</t>
  </si>
  <si>
    <t>2018NE00505</t>
  </si>
  <si>
    <t>SERVIX INFORMÁTICA LTDA.</t>
  </si>
  <si>
    <t>FORNECIMENTO E INSTALAÇÃO DE SOLUÇÃO DE INFRAESTRUTURA HIPERCONVERGENTE, CONFORME
NAD Nº 24.2018.DOF.0172714.2017.013646</t>
  </si>
  <si>
    <t>2018NE00548</t>
  </si>
  <si>
    <t>VERA NEIDE PINTO CAVALCANTE</t>
  </si>
  <si>
    <t>LOCAÇÃO DE IMÓVEL LOCALIZADO NA RUA GONÇALVES LEDO Nº 132, CENTRO, COARI/AM, DE 
PROPRIEDADE DA SRA. VERA NEIDE PINTO CAVALCANTE, COM VISTAS À INSTALAÇÃO DAS
PROMOTORIAS DE JUSTIÇA DA COMARCA DE COARI</t>
  </si>
  <si>
    <t>2018NE00643</t>
  </si>
  <si>
    <t>VILA DA BARRA COM E REP. E SERV. DE DEDETIZAÇÃO</t>
  </si>
  <si>
    <t>CONTRATAÇÃO DE EMPRESA ESPECIALIZADA PARA PRESTAÇÃO DE SERVIÇOS CONTINUADOS DE DESINSETIZAÇÃO, DESRATIZAÇÃO, DESCUPINIZAÇÃO E DESALOJAMENTO DE POMBOS E MORCEGOS</t>
  </si>
  <si>
    <t>2018NE00650</t>
  </si>
  <si>
    <t>SUNTECH S/A</t>
  </si>
  <si>
    <t>CONTRATAÇÃO DOS SERVIÇOS DE EXTENSÃO DE GARANTIA PARA A SOLUÇÃO DE MONITORAMENTO 
DE SINAIS TELEFÔNICOS E SUPORTE TECNOLÓGICO PARA AS AÇÕES DE INTELIGÊNCIA INVESTIGATIVA, DA PLATAFORMA VIGIA ELITE.</t>
  </si>
  <si>
    <t>2018NE00746</t>
  </si>
  <si>
    <t>CONTRATAÇÃO DE SERVIÇOS REFERENTES À LOCAÇÃO DE 23 (VINTE E TRÊS) VAGAS PARA ESTACIONAMENTO, NO IMÓVEL LOCALIZADO À AV. ANDRÉ ARAÚJO, Nº 19, ALEIXO</t>
  </si>
  <si>
    <t>2018NE00751</t>
  </si>
  <si>
    <t>T N NETO</t>
  </si>
  <si>
    <t>2018NE00775</t>
  </si>
  <si>
    <t>2018NE00776</t>
  </si>
  <si>
    <t>ALPHA TELECOMUNICAÇÕES LTDA</t>
  </si>
  <si>
    <t>CONTRATAÇÃO DE EMPRESA ESPECIALIZADA PARA PRESTAÇÃO DE SERVIÇO DE LINK DE DADOS 
PONTO A PONTO</t>
  </si>
  <si>
    <t>2018NE00846</t>
  </si>
  <si>
    <t>REQUINTE COMÉRCIO DE ALIMENTOS LTDA.</t>
  </si>
  <si>
    <t>CONTRATAÇÃO DE EMPRESA ESPECIALIZADA PARA FORNECIMENTO E DISTRIBUIÇÃO DE ÁGUA  MINERAL POTÁVEL ACONDICIONADA EM VASILHAME DE 20 LITROS</t>
  </si>
  <si>
    <t>2018NE00862</t>
  </si>
  <si>
    <t>PRORROGAÇÃO E ADITAMENTO DO VALOR DO CONTRATO ADMINISTRATIVO Nº 017/2016, POR MEIO DO 2º TERMO ADITIVO, REFERENTE À PRESTAÇÃO DE SERVIÇOS DE FORNECIMENTO DE ENERGIA ELÉTRICA.</t>
  </si>
  <si>
    <t>2018NE00889</t>
  </si>
  <si>
    <t>RPJ COMÉRCIO E SERVIÇOS DA AMAZÔNIA LTDA.</t>
  </si>
  <si>
    <t>PRESTAÇÃO DE SERVIÇOS DE CONECTIVIDADE PONTO A PONTO EM FIBRA ÓPTICA, ATRAVÉS DE CONEXÃO ENTRE REDES DE DADOS NAS PONTAS A E B.</t>
  </si>
  <si>
    <t>2018NE00890</t>
  </si>
  <si>
    <t xml:space="preserve">COENCIL COMÉRCIO IMPORTAÇÃO E EXPORTAÇÃO </t>
  </si>
  <si>
    <t>EMPENHO REFERENTE A LOCAÇÃO DE IMÓVEIS: 1- LOCALIZADO À RUA SÃO LUIZ, Nº 624, ESQUINA COM A AV. JORNALISTA UMBERTO CALDERARO FILHO (ANTIGA RUA PARAÍBA)</t>
  </si>
  <si>
    <t>2018NE01007</t>
  </si>
  <si>
    <t>TALENTOS SERVIÇOS DE PRÉ-IMPRESSÃO LTDA EPP</t>
  </si>
  <si>
    <t>CONTRATAÇÃO DE SERVIÇOS GRÁFICOS PARA CONFECÇÃO DE PLACAS PARA HOMENAGEM EM 
REFERÊNCIA AO PROJETO "PRÊMIO PROMOTOR PARCEIRO DA OUVIDORIA"</t>
  </si>
  <si>
    <t>2018NE01028</t>
  </si>
  <si>
    <t>CRIART SERVIÇOS DE TERCEIRIZAÇÃO</t>
  </si>
  <si>
    <t>REFERENTE A PRORROGAÇÃO DO CONTRATO ADMINISTRATIVO Nº 020/2017, DECORRENTE  DO PREGÃO PRESENCIAL Nº 5.004/2017-CPL/MP/PGJ, CUJO OBJETO É A PRESTAÇÃO DE SERVIÇOS
CONTINUADOS DE LIMPEZA E CONSERVAÇÃO</t>
  </si>
  <si>
    <t>2018NE01045</t>
  </si>
  <si>
    <t>CONTRATAÇÃO DE EMPRESA PARA PRESTAÇÃO DE SERVIÇOS DE ACESSO À INTERNET,NA MODALIDADE BANDA LARGA NÃO DEDICADA</t>
  </si>
  <si>
    <t>2018NE01052</t>
  </si>
  <si>
    <t>2º TERMO ADITIVO AO CONTRATO ADMINISTRATIVO 003/2017-MP/PGJ, TENDO EM VISTA A  CONTRATAÇÃO DE SERVIÇOS DE CONECTIVIDADE PONTO A PONTO EM FIBRA ÓPTICA VISANDO AO PROVIMENTO DE UM LINK DEDICADO DE INTERNET</t>
  </si>
  <si>
    <t>2018NE01068</t>
  </si>
  <si>
    <t>TELEMAR NORTE LESTE S/A</t>
  </si>
  <si>
    <t>CONTRATAÇÃO DE EMPRESA ESPECIALIZADA PARA PRESTAÇÃO DE SERVIÇO TELEFÔNICO FIXO  COMUTADO - STFC</t>
  </si>
  <si>
    <t>2018NE01109</t>
  </si>
  <si>
    <t>3 D PROJETOS E ASSESSORIA EM INFORMÁTICA LTDA. - EPP</t>
  </si>
  <si>
    <t>AQUISIÇÃO DE PROJETORES MULTIMÍDIA E CONTROLES/ APONTADORES DE SLIDES</t>
  </si>
  <si>
    <t>2018NE01130</t>
  </si>
  <si>
    <t>UATUMÃ EMPREENDIMENTOS  TURÍSTICOS</t>
  </si>
  <si>
    <t>CONTRATAÇÃO DE EMPRESA ESPECIALIZADA PARA PRESTAÇÃO DE SERVIÇOS DE AGENCIAMENTO DE VIAGEM</t>
  </si>
  <si>
    <t>2018NE01138</t>
  </si>
  <si>
    <t>AQUILA ARAUJO DE SOUSA</t>
  </si>
  <si>
    <t>AQUISIÇÃO DE GÊNEROS ALIMENTÍCIOS (LEITE INTEGRAL)</t>
  </si>
  <si>
    <t>2018NE01159</t>
  </si>
  <si>
    <t>MOVENORTE COMÉRCIO E REPRESENTAÇÕES LTDA.</t>
  </si>
  <si>
    <t>AQUISIÇÃO DE QUADRO BRANCO DE PLANEJAMENTO MENSAL PARA ATENDER À DEMANDA DA 81ª  PRODECON - PGJ/MPAM, CONFORME NAD Nº 254.2018.DOF.0240203.2018.007526</t>
  </si>
  <si>
    <t>2018NE01168</t>
  </si>
  <si>
    <t>3º TERMO ADITIVO AO CONTRATO ADMINISTRATIVO N.º 024/2015 - MP/PGJ, REFERENTE A PRESTAÇÃO  DE SERVIÇOS DE REDE, COMPREENDENDO ACESSO À METROMAO, ATRAVÉS DO FORNECIMENTO DE
CIRCUITO DE TRANSMISSÃO DE DADOS E LOCAÇÃO DE EQUIPAMENTOS DE REDES</t>
  </si>
  <si>
    <t>2018NE01170</t>
  </si>
  <si>
    <t>2018NE01171</t>
  </si>
  <si>
    <t>PRORROGAÇÃO DO CONTRATO ADMINISTRATIVO Nº 025/2017-MP/PGJ, CUJO OBJETO É A PRESTAÇÃO DE SERVIÇO DE ACESSO À INTERNET NA MODALIDADE DEDICADA</t>
  </si>
  <si>
    <t>2018NE01228</t>
  </si>
  <si>
    <t>LANCONEX TECNOLOGIA COMÉRCIO IMP. E EXP. EIRELI</t>
  </si>
  <si>
    <t>AQUISIÇÃO DE MATERIAIS E ACESSÓRIOS DE REDE, DE TELEFONIA, EQUIPAMENTOS E FERRAMENTAS, PARA MANUTENÇÃO E SUPORTE EM INFORMÁTICA</t>
  </si>
  <si>
    <t>2018NE01253</t>
  </si>
  <si>
    <t>INFRACOMIX COM. E SERV. DE INFORMÁTICA EIRELI</t>
  </si>
  <si>
    <t>2018NE01255</t>
  </si>
  <si>
    <t>DADAMI COM. DE QUIP. ELETRO-ELETRÔNICO LTDA.</t>
  </si>
  <si>
    <t>AQUISIÇÃO DE CONDICIONADORES DE AR, UTILIZANDO ATA DE REGISTRO DE PREÇOS DO PREGÃO  ELETRÔNICO Nº. 4.016/2018-CPL/MP/PGJ, CONFORME NAD Nº 273.2018.DOF.0245715.2018.015528</t>
  </si>
  <si>
    <t>2018NE01261</t>
  </si>
  <si>
    <t>M L COMÉRCIO AGRÍCOLA LTDA</t>
  </si>
  <si>
    <t>AQUISIÇÃO DE MOBILIÁRIO GERAL, PARA ATENDER ÀS NECESSIDADES DESTA PGJ/ MPAM, UTILIZANDO  ATA DE REGISTRO DE PREÇOS DO PREGÃO ELETRÔNICO Nº. 4.033/2018-CPL/MP/PGJ, CONFORME NAD                          Nº 283.2018.DOF.0250235.2018.015511</t>
  </si>
  <si>
    <t>2018NE01274</t>
  </si>
  <si>
    <t>2018NE01268</t>
  </si>
  <si>
    <t>2018NE01287</t>
  </si>
  <si>
    <t>2018NE01288</t>
  </si>
  <si>
    <t>PORTELA LOGÍSTICA E CONSTRUÇÃO EIRELI ME</t>
  </si>
  <si>
    <t>2018NE01289</t>
  </si>
  <si>
    <t>CASTELL ENGENHARIA EIRELI</t>
  </si>
  <si>
    <t>CONTRATAÇÃO DE EMPRESA ESPECIALIZADA PARA PRESTAÇÃO DE SERVIÇOS DE CONSTRUÇÃO DE  EDIFICAÇÃO DESTINADA A INSTALAR AS PROMOTORIAS DE JUSTIÇA DA COMARCA DE PARINTINS/AM,
EM TERRENO LOCALIZADO NA ESTRADA MACURANY, S/N.º, JOÃO NOVO, PARINTINS</t>
  </si>
  <si>
    <t>3 – TOMADA DE PREÇOS</t>
  </si>
  <si>
    <t>2018NE01312</t>
  </si>
  <si>
    <t>CONTRATAÇÃO DE EMPRESA ESPECIALIZADA PARA PRESTAÇÃO DE SERVIÇOS DE ENGENHARIA PARA  REFORMA DOS BANHEIROS E READEQUAÇÃO DOS ESPAÇOS DESTINADOS ÀS COPAS E DEPÓSITOS</t>
  </si>
  <si>
    <t>2018NE01314</t>
  </si>
  <si>
    <t>BRASOFTWARE INFORMÁTICA LTDA.</t>
  </si>
  <si>
    <t>CONTRATAÇÃO DE EMPRESA ESPECIALIZADA PARA RENOVAÇÃO DAS LICENÇAS DO SOFTWARE ADOBE  CREATIVE CLOUD, INCLUINDO SUPORTE TÉCNICO, GARANTIA E ATUALIZAÇÕES</t>
  </si>
  <si>
    <t>2018NE01320</t>
  </si>
  <si>
    <t>R M MACHADO E CIA LTDA</t>
  </si>
  <si>
    <t>CONTRATAÇÃO DE SERVIÇO DE COFFEE BREAK, A SER SERVIDO DURANTE O SEMINÁRIO "CRIME 
CONTRA A ORDEM TRIBUTÁRIA</t>
  </si>
  <si>
    <t>2018NE01327</t>
  </si>
  <si>
    <t>ARMANDO MONTEIRO MAIA FILHO</t>
  </si>
  <si>
    <t>CONTRATAÇÃO DE SERVIÇOS TÉCNICOS DE OPERAÇÃO DE SISTEMAS DE SONORIZAÇÃO</t>
  </si>
  <si>
    <t>2018NE01328</t>
  </si>
  <si>
    <t>R DA S AGUIAR COM. DE MATERIAL DE LIMPEZA LTDA.</t>
  </si>
  <si>
    <t>AQUISIÇÃO DE MATERIAL DE CONSUMO (MATERIAL DE COPA E COZINHA), UTILIZANDO ATA DE SISTEMA 
DE REGISTRO DE PREÇOS DO PREGÃO ELETRÔNICO Nº 4.012/2018-CPL/MP/PGJ, CONFORME NAD Nº
296.2018.DOF.0253846.2018.016235.</t>
  </si>
  <si>
    <t>2018NE01329</t>
  </si>
  <si>
    <t>CONTRATAÇÃO DO SERVIÇO DE OPERAÇÃO DE SISTEMA DE SOM E VÍDEO POR OCASIÃO DA 
SOLENIDADE DA CERIMÔNIA DE PREMIAÇÃO DO I AMAZON HACKFES</t>
  </si>
  <si>
    <t>2018NE01332</t>
  </si>
  <si>
    <t>PANIFICADORA MASTER PAN LTDA.</t>
  </si>
  <si>
    <t>CONTRATAÇÃO DE SERVIÇO DE BUFÊ (CAFÉ DA MANHÃ)</t>
  </si>
  <si>
    <t>2018NE1353</t>
  </si>
  <si>
    <t>ADITIVO AO CONTRATO ADMINISTRATIVO Nº 020/2017, CUJO OBJETO É O ACRÉSCIMO DE 7 (SETE) 
POSTOS DE TRABALHO PARA A PRESTAÇÃO DE SERVIÇOS CONTINUADOS DE LIMPEZA E
CONSERVAÇÃO</t>
  </si>
  <si>
    <t>2018NE01362</t>
  </si>
  <si>
    <t>PRORROGAÇÃO DO CONTRATO Nº 029/2016 PARA PRESTAÇÃO DE SERVIÇO TELEFÔNICO FIXO 
COMUTADO (STFC) ANALÓGICO</t>
  </si>
  <si>
    <t>2018NE01363</t>
  </si>
  <si>
    <t>CONTRATAÇÃO DE SERVIÇO DE BUFÊ (BUFFET)</t>
  </si>
  <si>
    <t>2018NE01414</t>
  </si>
  <si>
    <t>ALEX DE S TAVARES ME</t>
  </si>
  <si>
    <t>AQUISIÇÃO E INSTALAÇÃO DE PERSIANAS DESTINADAS AO GABINETE DA 75ª PROMOTORIA DE
JUSTIÇA</t>
  </si>
  <si>
    <t>2018NE01459</t>
  </si>
  <si>
    <t>2018NE01460</t>
  </si>
  <si>
    <t>CONTRATAÇÃO DE BUFFET (SERVIÇO DE COQUETEL.</t>
  </si>
  <si>
    <t>2018NE01463</t>
  </si>
  <si>
    <t>LEXBEMARK COMÉRCIO LTDA EPP</t>
  </si>
  <si>
    <t>AQUISIÇÃO DE MATERIAL DE IMPRESSÃO, UTILIZANDO ATA DO SISTEMA DE REGISTRO DE PREÇOS DO P R E G Ã O E L E T R Ô N I C O N ° 4 . 0 4 0 / 2 0 1 8 - C P L / M P / P G J , C O N F O R M E N A D N º
329.2018.DOF.0260060.2018.017409</t>
  </si>
  <si>
    <t>2018NE01464</t>
  </si>
  <si>
    <t>PORT DISTRIBUIDORA DE INFORMÁTICA E PAPELARIA LTDA.</t>
  </si>
  <si>
    <t>AQUISIÇÃO DE MATERIAL DE IMPRESSÃO, UTILIZANDO ATA DO SISTEMA DE REGISTRO DE PREÇOS DO P R E G Ã O E L E T R Ô N I C O N ° 4 . 0 4 0 / 2 0 1 8 - C P L / M P / P G J , C O N F O R M E N A D N º 330.2018.DOF.0260067.2018.017409</t>
  </si>
  <si>
    <t>2018NE01465</t>
  </si>
  <si>
    <t>CONTRATAÇÃO DE SERVIÇOS TÉCNICOS DE OPERAÇÃO DE SISTEMAS DE ÁUDIO E VÍDEO PARA O  LANÇAMENTO DO PROJETO SOCIAL VIVA AMAZÔNIA</t>
  </si>
  <si>
    <t>2018NE01466</t>
  </si>
  <si>
    <t>CONTRATAÇÃO DE BUFFET (COFFE BREAK) PARA O EVENTO DA AULA MAGNA</t>
  </si>
  <si>
    <t>2018NE01468</t>
  </si>
  <si>
    <t>C PRINT COMÉRCIO DE COPIADORAS LTDA</t>
  </si>
  <si>
    <t>AQUISIÇÃO DE MATERIAL DE IMPRESSÃO, UTILIZANDO ATA DO SISTEMA DE REGISTRO DE PREÇOS DO 
P R E G Ã O E L E T R Ô N I C O N ° 4 . 0 0 8 / 2 0 1 8 - C P L / M P / P G J , C O N F O R M E N A D N º
317.2018.DOF.0258139.2018.016130</t>
  </si>
  <si>
    <t>2018NE01472</t>
  </si>
  <si>
    <t>PRORROGAÇÃO DO CONTRATO ADMINISTRATIVO N.º 031/2016, DECORRENTE DE ADESÃO À ATA DE SRP 
DO PREGÃO ELETRÔNICO Nº 09/2016-TRE/PA, PARA PRESTAÇÃO DE SERVIÇOS DE TELECOMUNICAÇÕES DE DADOS BIDIRECIONAL, VSAT, EM BANDA KU</t>
  </si>
  <si>
    <t>2018NE01473</t>
  </si>
  <si>
    <t>2018NE01474</t>
  </si>
  <si>
    <t>2018NE01475</t>
  </si>
  <si>
    <t>CJ LOCADORA DE VEICULOS E COMERCIO DE MATERIAIS ELETRICOS EIRELI – ME</t>
  </si>
  <si>
    <t>AQUISIÇÃO DE MATERIAL ELÉTRICO E ELETRÔNICO PARA ORNAMENTAÇÃO  DE NATAL DA FACHADA DOS PRÉDIOS ANEXOS DA PROCURADORIA-GERAL DE JUSTIÇA DO ESTADO DO AMAZONAS NO ALEIXO E NA PARAÍBA, CONFORME NAD Nº 340.2018.DOF.0262796</t>
  </si>
  <si>
    <t>2018NE01478</t>
  </si>
  <si>
    <t>CONTRATAÇÃO DA PRESTAÇÃO DE SERVIÇOS POSTAIS NACIONAIS E INTERNACIONAIS, COM FORNECIMENTO DE PRODUTOS</t>
  </si>
  <si>
    <t>2018NE01495</t>
  </si>
  <si>
    <t>CONTRATAÇÃO DA PRESTAÇÃO DE SERVIÇOS DE TRANSPORTE TERRESTRE, FLUVIAL E AÉREO, INTERMUNICIPAL E INTERESTADUAL DE ENCOMENDAS</t>
  </si>
  <si>
    <t>6 – INEXIGÍVEL</t>
  </si>
  <si>
    <t>COMPRA EMERGENCIAL DE 01 MINI-PC E SWITCH GERENCIÁVEL PARA RESTABELECER A CONEXÃO A 
INTERNET NAS PROMOTORIAS DE JUSTIÇA DE ITACOATIARA, CONFORME NAD Nº 342.2018.DOF.0265616.2018.019172</t>
  </si>
  <si>
    <t>2018NE01503</t>
  </si>
  <si>
    <t>CONTRATAÇÃO DE BUFFET (SERVIÇO DE BRUNCH), CONFORME NAD Nº 357.2018.DOF.0266251.2018.019673</t>
  </si>
  <si>
    <t>2018NE01620</t>
  </si>
  <si>
    <t>CONTRATAÇÃO DE BUFÊ (CAFÉ DA MANHÃ), CONFORME NAD Nº 365.2018.DOF.0268490.2018.019934</t>
  </si>
  <si>
    <t>2018NE01648</t>
  </si>
  <si>
    <t>SÃO LUIZ ALIMENTOS LTDA.</t>
  </si>
  <si>
    <t>CONTRATAÇÃO DE EMPRESA ESPECIALIZADA PARA FORNECIMENTO DE GÊNEROS ALIMENTÍCIOS (CAFÉ), CONFORME NAD Nº 358.2018.DOF.0267432.2018.019637</t>
  </si>
  <si>
    <t>2018NE01650</t>
  </si>
  <si>
    <t>CONTRATAÇÃO DE EMPRESA PARA CONFECÇÃO DE PLACAS DE HOMENAGEM - PRÊMIO PROMOTOR 
PARCEIRO DA OUVIDORIA,</t>
  </si>
  <si>
    <t>2018NE01652</t>
  </si>
  <si>
    <t>INSTITUTO NACIONAL DE SEGURIDADE SOCIAL INSS</t>
  </si>
  <si>
    <t>PAGAMENTO DE INSS PATRONAL REFERENTE À FOLHA DE PAGAMENTO DO MÊS DE DEZEMBRO DE  2018. FOLHA 10 E 63 - MENSAL. GRUPO 14 - ATIVOS.</t>
  </si>
  <si>
    <t>2018NE01808</t>
  </si>
  <si>
    <t>EMPENHOS ANULADOS</t>
  </si>
  <si>
    <t>UG: 003701 - FUNDO DE APOIO DO MINISTÉRIO PÚBLICO DO AMAZONAS</t>
  </si>
  <si>
    <t>EMPENHOS E PAGAMENTOS POR FAVORECIDO MESES ANTERIORES</t>
  </si>
  <si>
    <t>QUADRO RESUMO</t>
  </si>
  <si>
    <t>EMPENHOS E PAGAMENTOS POR FAVORECIDO DO MÊS ATUAL</t>
  </si>
  <si>
    <t>EMPENHOS E PAGAMENTOS POR FAVORECIDO DOS MESES ANTERIORES</t>
  </si>
  <si>
    <t>EMPENHOS E PAGAMENTOS ANULADOS</t>
  </si>
  <si>
    <t>Fonte: SISTEMA AFI/SEFAZ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</si>
  <si>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“d”</t>
    </r>
  </si>
  <si>
    <t>PAGAMENTO DE DIÁRIAS FORA DO ESTADO, PARA PARTICIPAR DA "REUNIÃO SOBRE ASSOCIAÇÕES DE  PROTEÇÃO E ASSISTÊNCIA AOS CONDENADOS (APACS)", A SER REALIZADA NA CIDADE DE BRASÍLIA / DF, NO PERÍODO DE 05 A 06 DE FEVEREIRO DE 2019, CONFORME PORTARIA Nº 0206.2019.PGJ E FOLHA ESPECIAL DE PAGAMENTO Nº 015/2019</t>
  </si>
  <si>
    <t>PRORROGAÇÃO DA CARTA CONTRATO Nº001/2017-MP/PGJ, REFERENTE À CONTRATAÇÃO DE EMPRESA ESPECIALIZADA PARA PRESTAÇÃO DE SERVIÇOS DE SUPORTE E ATUALIZAÇÕES PARA LICENÇAS ORACLE DATABASE 11G STANDARD, POR UM PERÍODO DE 12 (DOZE) MESES, CONFORME NAD Nº19.2019.DOF.0275379.2018.014463, DESPACHO Nº 57.2019.02AJ SUBADM.0282101.2018.014463 E DEMAIS DOCUMENTOS PRESENTES NO PI-2018.014463.</t>
  </si>
  <si>
    <t>PAGAMENTO DE DIÁRIAS FORA DO ESTADO, PARA PARTICIPAR DO EVENTO "GERENCIAMENTO DE CRISES NO SISTEMA CARCERÁRIO", A SER REALIZADO NA ESCOLA SUPERIOR DO MINISTÉRIO PÚBLICO DO ESTADO DE SÃO PAULO, NA CIDADE DE SÃO PAULO / SP, NO DIA 07 DE FEVEREIRO DE 2019, CONFORME PORTARIA Nº 0143.2019.PGJ E FOLHA ESPECIAL DE PAGAMENTO Nº 011/2019.</t>
  </si>
  <si>
    <t>INSS FOLHA PAG.</t>
  </si>
  <si>
    <t>PAE-ATIVOS</t>
  </si>
  <si>
    <t xml:space="preserve">ATIVOS </t>
  </si>
  <si>
    <t>PAE-INATIVOS</t>
  </si>
  <si>
    <t>PAE-PENSIONISTAS</t>
  </si>
  <si>
    <t>2018NE01496</t>
  </si>
  <si>
    <t>CONTRATAÇÃO DE EMPRESA ESPECIALIZADA PARA A PRESTAÇÃO DE SERVIÇOS DE MANUTENÇÃO  PREVENTIVA E CORRETIVA VEÍCULOS</t>
  </si>
  <si>
    <t>UG: 003702 - FUNDO DE AMPARO E PROTEÇÃO A VÍTIMAS E TESTEMUNHAS AMEAÇADAS</t>
  </si>
  <si>
    <t>Data da última atualização:  27/9/19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</si>
</sst>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* #,##0.00\ ;&quot;-R$ &quot;* #,##0.00\ ;&quot; R$ &quot;* \-#\ ;@\ "/>
    <numFmt numFmtId="165" formatCode="* #,##0.00\ ;\-* #,##0.00\ ;* \-#\ ;@\ "/>
    <numFmt numFmtId="166" formatCode="[$R$-416]\ #,##0.00;[Red]\-[$R$-416]\ #,##0.00"/>
    <numFmt numFmtId="167" formatCode="&quot;R$ &quot;#,##0.00;[Red]&quot;R$ &quot;#,##0.00"/>
  </numFmts>
  <fonts count="71">
    <font>
      <sz val="11"/>
      <color indexed="8"/>
      <name val="ARIAL"/>
      <family val="2"/>
    </font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b/>
      <sz val="13"/>
      <color indexed="53"/>
      <name val="Arial1"/>
      <family val="0"/>
    </font>
    <font>
      <b/>
      <sz val="13"/>
      <color indexed="8"/>
      <name val="Arial1"/>
      <family val="0"/>
    </font>
    <font>
      <b/>
      <sz val="13"/>
      <color indexed="8"/>
      <name val="ARIAL"/>
      <family val="2"/>
    </font>
    <font>
      <b/>
      <sz val="13"/>
      <color indexed="9"/>
      <name val="Arial1"/>
      <family val="0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13"/>
      <color indexed="8"/>
      <name val="Times New Roman"/>
      <family val="1"/>
    </font>
    <font>
      <sz val="13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53"/>
      <name val="Arial"/>
      <family val="2"/>
    </font>
    <font>
      <b/>
      <sz val="10"/>
      <color indexed="53"/>
      <name val="Arial"/>
      <family val="2"/>
    </font>
    <font>
      <sz val="13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 style="thin">
        <color indexed="8"/>
      </bottom>
    </border>
  </borders>
  <cellStyleXfs count="9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1" fillId="0" borderId="0" applyNumberFormat="0" applyFill="0" applyBorder="0" applyProtection="0">
      <alignment vertical="top"/>
    </xf>
    <xf numFmtId="0" fontId="12" fillId="20" borderId="0" applyNumberFormat="0" applyBorder="0" applyProtection="0">
      <alignment vertical="top"/>
    </xf>
    <xf numFmtId="0" fontId="12" fillId="20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2" fillId="21" borderId="0" applyNumberFormat="0" applyBorder="0" applyProtection="0">
      <alignment vertical="top"/>
    </xf>
    <xf numFmtId="0" fontId="11" fillId="22" borderId="0" applyNumberFormat="0" applyBorder="0" applyProtection="0">
      <alignment vertical="top"/>
    </xf>
    <xf numFmtId="0" fontId="11" fillId="22" borderId="0" applyNumberFormat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9" fillId="23" borderId="0" applyNumberFormat="0" applyBorder="0" applyProtection="0">
      <alignment vertical="top"/>
    </xf>
    <xf numFmtId="0" fontId="9" fillId="23" borderId="0" applyNumberFormat="0" applyBorder="0" applyProtection="0">
      <alignment vertical="top"/>
    </xf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0" borderId="3" applyNumberFormat="0" applyFill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60" fillId="33" borderId="1" applyNumberFormat="0" applyAlignment="0" applyProtection="0"/>
    <xf numFmtId="0" fontId="10" fillId="34" borderId="0" applyNumberFormat="0" applyBorder="0" applyProtection="0">
      <alignment vertical="top"/>
    </xf>
    <xf numFmtId="0" fontId="10" fillId="34" borderId="0" applyNumberFormat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7" fillId="35" borderId="0" applyNumberFormat="0" applyBorder="0" applyProtection="0">
      <alignment vertical="top"/>
    </xf>
    <xf numFmtId="0" fontId="7" fillId="35" borderId="0" applyNumberFormat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61" fillId="36" borderId="0" applyNumberFormat="0" applyBorder="0" applyAlignment="0" applyProtection="0"/>
    <xf numFmtId="164" fontId="1" fillId="0" borderId="0" applyFill="0" applyBorder="0" applyProtection="0">
      <alignment vertical="top"/>
    </xf>
    <xf numFmtId="42" fontId="1" fillId="0" borderId="0" applyFill="0" applyBorder="0" applyAlignment="0" applyProtection="0"/>
    <xf numFmtId="0" fontId="62" fillId="37" borderId="0" applyNumberFormat="0" applyBorder="0" applyAlignment="0" applyProtection="0"/>
    <xf numFmtId="0" fontId="8" fillId="38" borderId="0" applyNumberFormat="0" applyBorder="0" applyProtection="0">
      <alignment vertical="top"/>
    </xf>
    <xf numFmtId="0" fontId="8" fillId="38" borderId="0" applyNumberFormat="0" applyBorder="0" applyProtection="0">
      <alignment vertical="top"/>
    </xf>
    <xf numFmtId="0" fontId="13" fillId="0" borderId="0">
      <alignment vertical="top"/>
      <protection/>
    </xf>
    <xf numFmtId="0" fontId="0" fillId="39" borderId="4" applyNumberFormat="0" applyFont="0" applyAlignment="0" applyProtection="0"/>
    <xf numFmtId="0" fontId="5" fillId="38" borderId="5" applyNumberFormat="0" applyProtection="0">
      <alignment vertical="top"/>
    </xf>
    <xf numFmtId="0" fontId="5" fillId="38" borderId="5" applyNumberFormat="0" applyProtection="0">
      <alignment vertical="top"/>
    </xf>
    <xf numFmtId="9" fontId="1" fillId="0" borderId="0" applyFill="0" applyBorder="0" applyAlignment="0" applyProtection="0"/>
    <xf numFmtId="0" fontId="6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0" applyNumberFormat="0" applyFill="0" applyAlignment="0" applyProtection="0"/>
    <xf numFmtId="165" fontId="1" fillId="0" borderId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</cellStyleXfs>
  <cellXfs count="159">
    <xf numFmtId="0" fontId="0" fillId="0" borderId="0" xfId="0" applyAlignment="1">
      <alignment vertical="top"/>
    </xf>
    <xf numFmtId="0" fontId="14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14" fillId="40" borderId="0" xfId="0" applyNumberFormat="1" applyFont="1" applyFill="1" applyBorder="1" applyAlignment="1">
      <alignment vertical="center" wrapText="1"/>
    </xf>
    <xf numFmtId="0" fontId="14" fillId="40" borderId="11" xfId="0" applyNumberFormat="1" applyFont="1" applyFill="1" applyBorder="1" applyAlignment="1">
      <alignment vertical="center" wrapText="1"/>
    </xf>
    <xf numFmtId="49" fontId="16" fillId="0" borderId="0" xfId="0" applyNumberFormat="1" applyFont="1" applyBorder="1" applyAlignment="1">
      <alignment horizontal="righ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19" fillId="41" borderId="13" xfId="0" applyNumberFormat="1" applyFont="1" applyFill="1" applyBorder="1" applyAlignment="1">
      <alignment horizontal="center" vertical="center" wrapText="1"/>
    </xf>
    <xf numFmtId="0" fontId="20" fillId="41" borderId="13" xfId="0" applyNumberFormat="1" applyFont="1" applyFill="1" applyBorder="1" applyAlignment="1">
      <alignment horizontal="center" vertical="center" wrapText="1"/>
    </xf>
    <xf numFmtId="0" fontId="21" fillId="41" borderId="13" xfId="0" applyNumberFormat="1" applyFont="1" applyFill="1" applyBorder="1" applyAlignment="1">
      <alignment horizontal="center" vertical="center" wrapText="1"/>
    </xf>
    <xf numFmtId="0" fontId="19" fillId="41" borderId="14" xfId="0" applyNumberFormat="1" applyFont="1" applyFill="1" applyBorder="1" applyAlignment="1">
      <alignment horizontal="center" vertical="center" wrapText="1"/>
    </xf>
    <xf numFmtId="0" fontId="17" fillId="40" borderId="0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Alignment="1">
      <alignment horizontal="center" vertical="center" wrapText="1"/>
    </xf>
    <xf numFmtId="0" fontId="22" fillId="0" borderId="15" xfId="0" applyFont="1" applyFill="1" applyBorder="1" applyAlignment="1">
      <alignment vertical="top"/>
    </xf>
    <xf numFmtId="1" fontId="23" fillId="0" borderId="15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top"/>
    </xf>
    <xf numFmtId="0" fontId="22" fillId="0" borderId="15" xfId="0" applyFont="1" applyFill="1" applyBorder="1" applyAlignment="1">
      <alignment horizontal="center" vertical="top"/>
    </xf>
    <xf numFmtId="164" fontId="23" fillId="0" borderId="15" xfId="67" applyFont="1" applyFill="1" applyBorder="1" applyProtection="1">
      <alignment vertical="top"/>
      <protection/>
    </xf>
    <xf numFmtId="0" fontId="25" fillId="40" borderId="15" xfId="0" applyFont="1" applyFill="1" applyBorder="1" applyAlignment="1">
      <alignment vertical="top"/>
    </xf>
    <xf numFmtId="0" fontId="0" fillId="40" borderId="15" xfId="0" applyFill="1" applyBorder="1" applyAlignment="1">
      <alignment vertical="top"/>
    </xf>
    <xf numFmtId="0" fontId="0" fillId="40" borderId="15" xfId="0" applyFill="1" applyBorder="1" applyAlignment="1">
      <alignment vertical="center"/>
    </xf>
    <xf numFmtId="0" fontId="0" fillId="42" borderId="15" xfId="0" applyFill="1" applyBorder="1" applyAlignment="1">
      <alignment vertical="top"/>
    </xf>
    <xf numFmtId="0" fontId="26" fillId="0" borderId="16" xfId="0" applyNumberFormat="1" applyFont="1" applyFill="1" applyBorder="1" applyAlignment="1">
      <alignment horizontal="right" vertical="top" wrapText="1"/>
    </xf>
    <xf numFmtId="0" fontId="14" fillId="43" borderId="16" xfId="0" applyNumberFormat="1" applyFont="1" applyFill="1" applyBorder="1" applyAlignment="1">
      <alignment horizontal="center" vertical="center" wrapText="1"/>
    </xf>
    <xf numFmtId="0" fontId="15" fillId="43" borderId="16" xfId="0" applyNumberFormat="1" applyFont="1" applyFill="1" applyBorder="1" applyAlignment="1">
      <alignment horizontal="left" vertical="top" wrapText="1"/>
    </xf>
    <xf numFmtId="0" fontId="13" fillId="43" borderId="16" xfId="0" applyNumberFormat="1" applyFont="1" applyFill="1" applyBorder="1" applyAlignment="1">
      <alignment horizontal="center" vertical="top" wrapText="1"/>
    </xf>
    <xf numFmtId="0" fontId="14" fillId="43" borderId="16" xfId="0" applyNumberFormat="1" applyFont="1" applyFill="1" applyBorder="1" applyAlignment="1">
      <alignment horizontal="center" vertical="top" wrapText="1"/>
    </xf>
    <xf numFmtId="166" fontId="27" fillId="43" borderId="16" xfId="91" applyNumberFormat="1" applyFont="1" applyFill="1" applyBorder="1" applyAlignment="1" applyProtection="1">
      <alignment horizontal="right" vertical="top" wrapText="1"/>
      <protection/>
    </xf>
    <xf numFmtId="0" fontId="26" fillId="0" borderId="0" xfId="0" applyNumberFormat="1" applyFont="1" applyFill="1" applyBorder="1" applyAlignment="1">
      <alignment horizontal="right" vertical="top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Border="1" applyAlignment="1">
      <alignment horizontal="center" vertical="top" wrapText="1"/>
    </xf>
    <xf numFmtId="167" fontId="13" fillId="0" borderId="0" xfId="0" applyNumberFormat="1" applyFont="1" applyFill="1" applyBorder="1" applyAlignment="1">
      <alignment horizontal="center" vertical="top" wrapText="1"/>
    </xf>
    <xf numFmtId="167" fontId="14" fillId="0" borderId="0" xfId="0" applyNumberFormat="1" applyFont="1" applyFill="1" applyBorder="1" applyAlignment="1">
      <alignment horizontal="center" vertical="top" wrapText="1"/>
    </xf>
    <xf numFmtId="167" fontId="14" fillId="0" borderId="0" xfId="0" applyNumberFormat="1" applyFont="1" applyFill="1" applyBorder="1" applyAlignment="1">
      <alignment vertical="top" wrapText="1"/>
    </xf>
    <xf numFmtId="0" fontId="19" fillId="41" borderId="13" xfId="0" applyNumberFormat="1" applyFont="1" applyFill="1" applyBorder="1" applyAlignment="1">
      <alignment horizontal="center" vertical="top" wrapText="1"/>
    </xf>
    <xf numFmtId="0" fontId="20" fillId="41" borderId="13" xfId="0" applyNumberFormat="1" applyFont="1" applyFill="1" applyBorder="1" applyAlignment="1">
      <alignment horizontal="left" vertical="top" wrapText="1"/>
    </xf>
    <xf numFmtId="0" fontId="21" fillId="41" borderId="13" xfId="0" applyNumberFormat="1" applyFont="1" applyFill="1" applyBorder="1" applyAlignment="1">
      <alignment horizontal="center" vertical="top" wrapText="1"/>
    </xf>
    <xf numFmtId="0" fontId="19" fillId="41" borderId="14" xfId="0" applyNumberFormat="1" applyFont="1" applyFill="1" applyBorder="1" applyAlignment="1">
      <alignment horizontal="center" vertical="top" wrapText="1"/>
    </xf>
    <xf numFmtId="0" fontId="14" fillId="42" borderId="15" xfId="0" applyFont="1" applyFill="1" applyBorder="1" applyAlignment="1">
      <alignment vertical="top"/>
    </xf>
    <xf numFmtId="0" fontId="24" fillId="0" borderId="15" xfId="0" applyFont="1" applyFill="1" applyBorder="1" applyAlignment="1">
      <alignment horizontal="left" vertical="top" wrapText="1"/>
    </xf>
    <xf numFmtId="0" fontId="26" fillId="0" borderId="17" xfId="0" applyNumberFormat="1" applyFont="1" applyFill="1" applyBorder="1" applyAlignment="1">
      <alignment horizontal="right" vertical="top" wrapText="1"/>
    </xf>
    <xf numFmtId="0" fontId="14" fillId="0" borderId="0" xfId="0" applyNumberFormat="1" applyFont="1" applyAlignment="1">
      <alignment vertical="top" wrapText="1"/>
    </xf>
    <xf numFmtId="0" fontId="15" fillId="0" borderId="0" xfId="0" applyNumberFormat="1" applyFont="1" applyAlignment="1">
      <alignment horizontal="left" vertical="top" wrapText="1"/>
    </xf>
    <xf numFmtId="0" fontId="13" fillId="0" borderId="0" xfId="0" applyNumberFormat="1" applyFont="1" applyAlignment="1">
      <alignment horizontal="center" vertical="top" wrapText="1"/>
    </xf>
    <xf numFmtId="0" fontId="14" fillId="0" borderId="0" xfId="0" applyNumberFormat="1" applyFont="1" applyAlignment="1">
      <alignment horizontal="center" vertical="top" wrapText="1"/>
    </xf>
    <xf numFmtId="0" fontId="14" fillId="0" borderId="0" xfId="0" applyNumberFormat="1" applyFont="1" applyFill="1" applyAlignment="1">
      <alignment vertical="center" wrapText="1"/>
    </xf>
    <xf numFmtId="0" fontId="28" fillId="40" borderId="17" xfId="0" applyFont="1" applyFill="1" applyBorder="1" applyAlignment="1">
      <alignment vertical="top"/>
    </xf>
    <xf numFmtId="1" fontId="28" fillId="40" borderId="16" xfId="0" applyNumberFormat="1" applyFont="1" applyFill="1" applyBorder="1" applyAlignment="1">
      <alignment horizontal="center" vertical="center"/>
    </xf>
    <xf numFmtId="0" fontId="15" fillId="40" borderId="16" xfId="0" applyFont="1" applyFill="1" applyBorder="1" applyAlignment="1">
      <alignment horizontal="left" vertical="top" wrapText="1"/>
    </xf>
    <xf numFmtId="0" fontId="1" fillId="40" borderId="15" xfId="0" applyNumberFormat="1" applyFont="1" applyFill="1" applyBorder="1" applyAlignment="1">
      <alignment horizontal="center" vertical="center" wrapText="1"/>
    </xf>
    <xf numFmtId="0" fontId="13" fillId="40" borderId="15" xfId="0" applyFont="1" applyFill="1" applyBorder="1" applyAlignment="1">
      <alignment horizontal="center" vertical="top"/>
    </xf>
    <xf numFmtId="0" fontId="28" fillId="40" borderId="16" xfId="0" applyFont="1" applyFill="1" applyBorder="1" applyAlignment="1">
      <alignment horizontal="center" vertical="top"/>
    </xf>
    <xf numFmtId="164" fontId="29" fillId="40" borderId="16" xfId="67" applyFont="1" applyFill="1" applyBorder="1" applyProtection="1">
      <alignment vertical="top"/>
      <protection/>
    </xf>
    <xf numFmtId="0" fontId="29" fillId="0" borderId="0" xfId="0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0" xfId="0" applyFont="1" applyFill="1" applyBorder="1" applyAlignment="1">
      <alignment vertical="top"/>
    </xf>
    <xf numFmtId="0" fontId="29" fillId="0" borderId="11" xfId="0" applyFont="1" applyFill="1" applyBorder="1" applyAlignment="1">
      <alignment vertical="top"/>
    </xf>
    <xf numFmtId="0" fontId="26" fillId="40" borderId="16" xfId="0" applyNumberFormat="1" applyFont="1" applyFill="1" applyBorder="1" applyAlignment="1">
      <alignment horizontal="right" vertical="center" wrapText="1"/>
    </xf>
    <xf numFmtId="0" fontId="15" fillId="43" borderId="17" xfId="0" applyNumberFormat="1" applyFont="1" applyFill="1" applyBorder="1" applyAlignment="1">
      <alignment horizontal="left" vertical="center" wrapText="1"/>
    </xf>
    <xf numFmtId="0" fontId="13" fillId="43" borderId="16" xfId="0" applyNumberFormat="1" applyFont="1" applyFill="1" applyBorder="1" applyAlignment="1">
      <alignment horizontal="center" vertical="center" wrapText="1"/>
    </xf>
    <xf numFmtId="0" fontId="14" fillId="43" borderId="18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Alignment="1">
      <alignment vertical="center" wrapText="1"/>
    </xf>
    <xf numFmtId="0" fontId="20" fillId="41" borderId="13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vertical="top"/>
    </xf>
    <xf numFmtId="1" fontId="14" fillId="0" borderId="15" xfId="0" applyNumberFormat="1" applyFont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/>
    </xf>
    <xf numFmtId="164" fontId="29" fillId="0" borderId="15" xfId="67" applyFont="1" applyFill="1" applyBorder="1" applyAlignment="1" applyProtection="1">
      <alignment vertical="top" wrapText="1"/>
      <protection/>
    </xf>
    <xf numFmtId="164" fontId="29" fillId="0" borderId="19" xfId="67" applyFont="1" applyFill="1" applyBorder="1" applyAlignment="1" applyProtection="1">
      <alignment vertical="top" wrapText="1"/>
      <protection/>
    </xf>
    <xf numFmtId="164" fontId="29" fillId="0" borderId="16" xfId="67" applyFont="1" applyFill="1" applyBorder="1" applyAlignment="1" applyProtection="1">
      <alignment vertical="top" wrapText="1"/>
      <protection/>
    </xf>
    <xf numFmtId="164" fontId="29" fillId="0" borderId="17" xfId="67" applyFont="1" applyFill="1" applyBorder="1" applyAlignment="1" applyProtection="1">
      <alignment vertical="top" wrapText="1"/>
      <protection/>
    </xf>
    <xf numFmtId="0" fontId="26" fillId="40" borderId="15" xfId="0" applyNumberFormat="1" applyFont="1" applyFill="1" applyBorder="1" applyAlignment="1">
      <alignment horizontal="right" vertical="center" wrapText="1"/>
    </xf>
    <xf numFmtId="0" fontId="14" fillId="43" borderId="15" xfId="0" applyNumberFormat="1" applyFont="1" applyFill="1" applyBorder="1" applyAlignment="1">
      <alignment horizontal="center" vertical="center" wrapText="1"/>
    </xf>
    <xf numFmtId="0" fontId="15" fillId="43" borderId="15" xfId="0" applyNumberFormat="1" applyFont="1" applyFill="1" applyBorder="1" applyAlignment="1">
      <alignment horizontal="left" vertical="center" wrapText="1"/>
    </xf>
    <xf numFmtId="0" fontId="13" fillId="43" borderId="15" xfId="0" applyNumberFormat="1" applyFont="1" applyFill="1" applyBorder="1" applyAlignment="1">
      <alignment horizontal="center" vertical="center" wrapText="1"/>
    </xf>
    <xf numFmtId="166" fontId="18" fillId="43" borderId="15" xfId="0" applyNumberFormat="1" applyFont="1" applyFill="1" applyBorder="1" applyAlignment="1">
      <alignment horizontal="right" vertical="top" wrapText="1"/>
    </xf>
    <xf numFmtId="166" fontId="18" fillId="43" borderId="19" xfId="0" applyNumberFormat="1" applyFont="1" applyFill="1" applyBorder="1" applyAlignment="1">
      <alignment horizontal="right" vertical="top" wrapText="1"/>
    </xf>
    <xf numFmtId="0" fontId="14" fillId="40" borderId="20" xfId="0" applyNumberFormat="1" applyFont="1" applyFill="1" applyBorder="1" applyAlignment="1">
      <alignment vertical="center" wrapText="1"/>
    </xf>
    <xf numFmtId="0" fontId="14" fillId="40" borderId="15" xfId="0" applyNumberFormat="1" applyFont="1" applyFill="1" applyBorder="1" applyAlignment="1">
      <alignment vertical="center" wrapText="1"/>
    </xf>
    <xf numFmtId="0" fontId="14" fillId="0" borderId="20" xfId="0" applyNumberFormat="1" applyFont="1" applyBorder="1" applyAlignment="1">
      <alignment vertical="center" wrapText="1"/>
    </xf>
    <xf numFmtId="0" fontId="14" fillId="0" borderId="15" xfId="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8" fillId="40" borderId="0" xfId="0" applyNumberFormat="1" applyFont="1" applyFill="1" applyBorder="1" applyAlignment="1">
      <alignment horizontal="center" vertical="center" wrapText="1"/>
    </xf>
    <xf numFmtId="0" fontId="30" fillId="40" borderId="0" xfId="0" applyNumberFormat="1" applyFont="1" applyFill="1" applyBorder="1" applyAlignment="1">
      <alignment horizontal="left" vertical="center" wrapText="1"/>
    </xf>
    <xf numFmtId="0" fontId="31" fillId="40" borderId="0" xfId="0" applyNumberFormat="1" applyFont="1" applyFill="1" applyBorder="1" applyAlignment="1">
      <alignment horizontal="center" vertical="center" wrapText="1"/>
    </xf>
    <xf numFmtId="0" fontId="18" fillId="40" borderId="0" xfId="0" applyNumberFormat="1" applyFont="1" applyFill="1" applyBorder="1" applyAlignment="1">
      <alignment vertical="center" wrapText="1"/>
    </xf>
    <xf numFmtId="0" fontId="18" fillId="40" borderId="0" xfId="0" applyNumberFormat="1" applyFont="1" applyFill="1" applyBorder="1" applyAlignment="1">
      <alignment horizontal="left" vertical="center" wrapText="1"/>
    </xf>
    <xf numFmtId="0" fontId="19" fillId="41" borderId="15" xfId="0" applyNumberFormat="1" applyFont="1" applyFill="1" applyBorder="1" applyAlignment="1">
      <alignment horizontal="center" vertical="center" wrapText="1"/>
    </xf>
    <xf numFmtId="0" fontId="20" fillId="41" borderId="15" xfId="0" applyNumberFormat="1" applyFont="1" applyFill="1" applyBorder="1" applyAlignment="1">
      <alignment horizontal="left" vertical="center" wrapText="1"/>
    </xf>
    <xf numFmtId="0" fontId="21" fillId="41" borderId="15" xfId="0" applyNumberFormat="1" applyFont="1" applyFill="1" applyBorder="1" applyAlignment="1">
      <alignment horizontal="center" vertical="center" wrapText="1"/>
    </xf>
    <xf numFmtId="0" fontId="19" fillId="41" borderId="19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vertical="top" wrapText="1"/>
    </xf>
    <xf numFmtId="1" fontId="29" fillId="0" borderId="15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top" wrapText="1"/>
    </xf>
    <xf numFmtId="0" fontId="29" fillId="40" borderId="0" xfId="0" applyNumberFormat="1" applyFont="1" applyFill="1" applyBorder="1" applyAlignment="1">
      <alignment vertical="center" wrapText="1"/>
    </xf>
    <xf numFmtId="0" fontId="29" fillId="40" borderId="11" xfId="0" applyNumberFormat="1" applyFont="1" applyFill="1" applyBorder="1" applyAlignment="1">
      <alignment vertical="center" wrapText="1"/>
    </xf>
    <xf numFmtId="0" fontId="29" fillId="0" borderId="0" xfId="0" applyNumberFormat="1" applyFont="1" applyAlignment="1">
      <alignment vertical="center" wrapText="1"/>
    </xf>
    <xf numFmtId="4" fontId="17" fillId="43" borderId="15" xfId="0" applyNumberFormat="1" applyFont="1" applyFill="1" applyBorder="1" applyAlignment="1">
      <alignment horizontal="right" vertical="center" wrapText="1"/>
    </xf>
    <xf numFmtId="0" fontId="18" fillId="40" borderId="21" xfId="0" applyNumberFormat="1" applyFont="1" applyFill="1" applyBorder="1" applyAlignment="1">
      <alignment horizontal="left" vertical="center" wrapText="1"/>
    </xf>
    <xf numFmtId="0" fontId="18" fillId="40" borderId="21" xfId="0" applyNumberFormat="1" applyFont="1" applyFill="1" applyBorder="1" applyAlignment="1">
      <alignment horizontal="center" vertical="center" wrapText="1"/>
    </xf>
    <xf numFmtId="0" fontId="30" fillId="40" borderId="21" xfId="0" applyNumberFormat="1" applyFont="1" applyFill="1" applyBorder="1" applyAlignment="1">
      <alignment horizontal="left" vertical="center" wrapText="1"/>
    </xf>
    <xf numFmtId="0" fontId="31" fillId="40" borderId="21" xfId="0" applyNumberFormat="1" applyFont="1" applyFill="1" applyBorder="1" applyAlignment="1">
      <alignment horizontal="center" vertical="center" wrapText="1"/>
    </xf>
    <xf numFmtId="0" fontId="18" fillId="40" borderId="22" xfId="0" applyNumberFormat="1" applyFont="1" applyFill="1" applyBorder="1" applyAlignment="1">
      <alignment horizontal="left" vertical="center" wrapText="1"/>
    </xf>
    <xf numFmtId="0" fontId="14" fillId="44" borderId="0" xfId="0" applyNumberFormat="1" applyFont="1" applyFill="1" applyAlignment="1">
      <alignment vertical="center" wrapText="1"/>
    </xf>
    <xf numFmtId="0" fontId="29" fillId="0" borderId="16" xfId="0" applyFont="1" applyFill="1" applyBorder="1" applyAlignment="1">
      <alignment vertical="top" wrapText="1"/>
    </xf>
    <xf numFmtId="1" fontId="29" fillId="0" borderId="16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top" wrapText="1"/>
    </xf>
    <xf numFmtId="0" fontId="29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4" fontId="17" fillId="43" borderId="19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left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left"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164" fontId="29" fillId="0" borderId="0" xfId="67" applyFont="1" applyFill="1" applyBorder="1" applyProtection="1">
      <alignment vertical="top"/>
      <protection/>
    </xf>
    <xf numFmtId="164" fontId="29" fillId="40" borderId="0" xfId="67" applyFont="1" applyFill="1" applyBorder="1" applyProtection="1">
      <alignment vertical="top"/>
      <protection/>
    </xf>
    <xf numFmtId="165" fontId="14" fillId="40" borderId="0" xfId="0" applyNumberFormat="1" applyFont="1" applyFill="1" applyBorder="1" applyAlignment="1">
      <alignment vertical="center" wrapText="1"/>
    </xf>
    <xf numFmtId="0" fontId="14" fillId="45" borderId="0" xfId="0" applyNumberFormat="1" applyFont="1" applyFill="1" applyBorder="1" applyAlignment="1">
      <alignment horizontal="left" vertical="center" wrapText="1"/>
    </xf>
    <xf numFmtId="0" fontId="14" fillId="45" borderId="0" xfId="0" applyNumberFormat="1" applyFont="1" applyFill="1" applyAlignment="1">
      <alignment horizontal="center" vertical="center" wrapText="1"/>
    </xf>
    <xf numFmtId="0" fontId="15" fillId="45" borderId="0" xfId="0" applyNumberFormat="1" applyFont="1" applyFill="1" applyAlignment="1">
      <alignment horizontal="left" vertical="center" wrapText="1"/>
    </xf>
    <xf numFmtId="0" fontId="13" fillId="45" borderId="0" xfId="0" applyNumberFormat="1" applyFont="1" applyFill="1" applyAlignment="1">
      <alignment horizontal="center" vertical="center" wrapText="1"/>
    </xf>
    <xf numFmtId="164" fontId="29" fillId="45" borderId="0" xfId="67" applyFont="1" applyFill="1" applyBorder="1" applyProtection="1">
      <alignment vertical="top"/>
      <protection/>
    </xf>
    <xf numFmtId="0" fontId="0" fillId="0" borderId="0" xfId="0" applyNumberFormat="1" applyFont="1" applyFill="1" applyAlignment="1">
      <alignment horizontal="center" vertical="center" wrapText="1"/>
    </xf>
    <xf numFmtId="0" fontId="15" fillId="0" borderId="0" xfId="0" applyNumberFormat="1" applyFont="1" applyFill="1" applyAlignment="1">
      <alignment horizontal="left" vertical="center" wrapText="1"/>
    </xf>
    <xf numFmtId="0" fontId="14" fillId="45" borderId="0" xfId="0" applyNumberFormat="1" applyFont="1" applyFill="1" applyAlignment="1">
      <alignment vertical="center" wrapText="1"/>
    </xf>
    <xf numFmtId="0" fontId="34" fillId="0" borderId="0" xfId="0" applyFont="1" applyAlignment="1">
      <alignment vertical="top" wrapText="1"/>
    </xf>
    <xf numFmtId="166" fontId="14" fillId="0" borderId="0" xfId="0" applyNumberFormat="1" applyFont="1" applyFill="1" applyAlignment="1">
      <alignment vertical="center" wrapText="1"/>
    </xf>
    <xf numFmtId="166" fontId="18" fillId="0" borderId="0" xfId="0" applyNumberFormat="1" applyFont="1" applyFill="1" applyAlignment="1">
      <alignment vertical="center" wrapText="1"/>
    </xf>
    <xf numFmtId="165" fontId="18" fillId="0" borderId="0" xfId="0" applyNumberFormat="1" applyFont="1" applyFill="1" applyAlignment="1">
      <alignment vertical="center" wrapText="1"/>
    </xf>
    <xf numFmtId="164" fontId="18" fillId="0" borderId="0" xfId="67" applyNumberFormat="1" applyFont="1" applyFill="1" applyBorder="1" applyAlignment="1" applyProtection="1">
      <alignment vertical="top" wrapText="1"/>
      <protection/>
    </xf>
    <xf numFmtId="0" fontId="35" fillId="0" borderId="0" xfId="0" applyNumberFormat="1" applyFont="1" applyAlignment="1">
      <alignment vertical="center" wrapText="1"/>
    </xf>
    <xf numFmtId="164" fontId="18" fillId="0" borderId="0" xfId="0" applyNumberFormat="1" applyFont="1" applyAlignment="1">
      <alignment vertical="center" wrapText="1"/>
    </xf>
    <xf numFmtId="166" fontId="0" fillId="0" borderId="0" xfId="0" applyNumberFormat="1" applyAlignment="1">
      <alignment vertical="top"/>
    </xf>
    <xf numFmtId="0" fontId="18" fillId="40" borderId="0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8" fillId="40" borderId="0" xfId="0" applyNumberFormat="1" applyFont="1" applyFill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right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18" fillId="40" borderId="23" xfId="0" applyNumberFormat="1" applyFont="1" applyFill="1" applyBorder="1" applyAlignment="1">
      <alignment vertical="center" wrapText="1"/>
    </xf>
    <xf numFmtId="0" fontId="18" fillId="40" borderId="23" xfId="0" applyNumberFormat="1" applyFont="1" applyFill="1" applyBorder="1" applyAlignment="1">
      <alignment horizontal="left" vertical="top" wrapText="1"/>
    </xf>
    <xf numFmtId="0" fontId="18" fillId="40" borderId="24" xfId="0" applyNumberFormat="1" applyFont="1" applyFill="1" applyBorder="1" applyAlignment="1">
      <alignment horizontal="left" vertical="top" wrapText="1"/>
    </xf>
    <xf numFmtId="0" fontId="18" fillId="40" borderId="23" xfId="0" applyNumberFormat="1" applyFont="1" applyFill="1" applyBorder="1" applyAlignment="1">
      <alignment horizontal="left" vertical="center" wrapText="1"/>
    </xf>
    <xf numFmtId="0" fontId="17" fillId="0" borderId="25" xfId="0" applyNumberFormat="1" applyFont="1" applyFill="1" applyBorder="1" applyAlignment="1">
      <alignment horizontal="left" vertical="top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rmal 2" xfId="72"/>
    <cellStyle name="Nota" xfId="73"/>
    <cellStyle name="Note" xfId="74"/>
    <cellStyle name="Note 1" xfId="75"/>
    <cellStyle name="Percent" xfId="76"/>
    <cellStyle name="Saída" xfId="77"/>
    <cellStyle name="Comma [0]" xfId="78"/>
    <cellStyle name="Status" xfId="79"/>
    <cellStyle name="Status 1" xfId="80"/>
    <cellStyle name="Text" xfId="81"/>
    <cellStyle name="Text 1" xfId="82"/>
    <cellStyle name="Texto de Aviso" xfId="83"/>
    <cellStyle name="Texto Explicativo" xfId="84"/>
    <cellStyle name="Título" xfId="85"/>
    <cellStyle name="Título 1" xfId="86"/>
    <cellStyle name="Título 2" xfId="87"/>
    <cellStyle name="Título 3" xfId="88"/>
    <cellStyle name="Título 4" xfId="89"/>
    <cellStyle name="Total" xfId="90"/>
    <cellStyle name="Comma" xfId="91"/>
    <cellStyle name="Warning" xfId="92"/>
    <cellStyle name="Warning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676275</xdr:colOff>
      <xdr:row>0</xdr:row>
      <xdr:rowOff>1295400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26732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477"/>
  <sheetViews>
    <sheetView tabSelected="1" view="pageBreakPreview" zoomScale="55" zoomScaleNormal="55" zoomScaleSheetLayoutView="55" zoomScalePageLayoutView="0" workbookViewId="0" topLeftCell="A1">
      <pane ySplit="6" topLeftCell="A7" activePane="bottomLeft" state="frozen"/>
      <selection pane="topLeft" activeCell="A1" sqref="A1"/>
      <selection pane="bottomLeft" activeCell="A475" sqref="A475"/>
    </sheetView>
  </sheetViews>
  <sheetFormatPr defaultColWidth="9.00390625" defaultRowHeight="12.75" customHeight="1"/>
  <cols>
    <col min="1" max="1" width="60.25390625" style="1" customWidth="1"/>
    <col min="2" max="2" width="22.875" style="2" customWidth="1"/>
    <col min="3" max="3" width="102.50390625" style="3" customWidth="1"/>
    <col min="4" max="4" width="16.50390625" style="4" customWidth="1"/>
    <col min="5" max="5" width="24.50390625" style="4" customWidth="1"/>
    <col min="6" max="6" width="16.50390625" style="2" customWidth="1"/>
    <col min="7" max="7" width="27.125" style="1" customWidth="1"/>
    <col min="8" max="8" width="28.25390625" style="1" customWidth="1"/>
    <col min="9" max="9" width="32.125" style="1" customWidth="1"/>
    <col min="10" max="11" width="9.00390625" style="5" customWidth="1"/>
    <col min="12" max="12" width="21.25390625" style="5" customWidth="1"/>
    <col min="13" max="13" width="20.75390625" style="5" customWidth="1"/>
    <col min="14" max="32" width="9.00390625" style="5" customWidth="1"/>
    <col min="33" max="33" width="9.00390625" style="6" customWidth="1"/>
    <col min="34" max="16384" width="9.00390625" style="1" customWidth="1"/>
  </cols>
  <sheetData>
    <row r="1" ht="107.25" customHeight="1"/>
    <row r="2" spans="1:9" ht="29.25" customHeight="1">
      <c r="A2" s="152" t="s">
        <v>0</v>
      </c>
      <c r="B2" s="152"/>
      <c r="C2" s="152"/>
      <c r="D2" s="152"/>
      <c r="E2" s="152"/>
      <c r="F2" s="152"/>
      <c r="G2" s="152"/>
      <c r="H2" s="152"/>
      <c r="I2" s="152"/>
    </row>
    <row r="3" spans="1:9" ht="28.5" customHeight="1">
      <c r="A3" s="153" t="s">
        <v>1</v>
      </c>
      <c r="B3" s="153"/>
      <c r="C3" s="153"/>
      <c r="D3" s="153"/>
      <c r="E3" s="153"/>
      <c r="F3" s="153"/>
      <c r="G3" s="153"/>
      <c r="H3" s="153"/>
      <c r="I3" s="153"/>
    </row>
    <row r="4" ht="14.25" customHeight="1"/>
    <row r="5" spans="1:9" ht="15.75" customHeight="1">
      <c r="A5" s="154" t="s">
        <v>2</v>
      </c>
      <c r="B5" s="154"/>
      <c r="C5" s="154"/>
      <c r="D5" s="154"/>
      <c r="E5" s="154"/>
      <c r="F5" s="154"/>
      <c r="G5" s="154"/>
      <c r="H5" s="154"/>
      <c r="I5" s="154"/>
    </row>
    <row r="6" spans="1:33" s="15" customFormat="1" ht="30" customHeight="1">
      <c r="A6" s="9" t="s">
        <v>3</v>
      </c>
      <c r="B6" s="9" t="s">
        <v>4</v>
      </c>
      <c r="C6" s="10" t="s">
        <v>5</v>
      </c>
      <c r="D6" s="11" t="s">
        <v>6</v>
      </c>
      <c r="E6" s="11" t="s">
        <v>7</v>
      </c>
      <c r="F6" s="9" t="s">
        <v>8</v>
      </c>
      <c r="G6" s="9" t="s">
        <v>9</v>
      </c>
      <c r="H6" s="12" t="s">
        <v>10</v>
      </c>
      <c r="I6" s="9" t="s">
        <v>11</v>
      </c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</row>
    <row r="7" spans="1:9" s="23" customFormat="1" ht="58.5" customHeight="1">
      <c r="A7" s="16" t="s">
        <v>12</v>
      </c>
      <c r="B7" s="17">
        <v>3146650215</v>
      </c>
      <c r="C7" s="18" t="s">
        <v>13</v>
      </c>
      <c r="D7" s="19" t="s">
        <v>14</v>
      </c>
      <c r="E7" s="20" t="s">
        <v>15</v>
      </c>
      <c r="F7" s="21" t="s">
        <v>16</v>
      </c>
      <c r="G7" s="22">
        <v>36004.8</v>
      </c>
      <c r="H7" s="22">
        <v>0</v>
      </c>
      <c r="I7" s="22">
        <v>0</v>
      </c>
    </row>
    <row r="8" spans="1:9" s="23" customFormat="1" ht="58.5" customHeight="1">
      <c r="A8" s="16" t="s">
        <v>17</v>
      </c>
      <c r="B8" s="17">
        <v>14402379000170</v>
      </c>
      <c r="C8" s="18" t="s">
        <v>18</v>
      </c>
      <c r="D8" s="19" t="s">
        <v>14</v>
      </c>
      <c r="E8" s="20" t="s">
        <v>15</v>
      </c>
      <c r="F8" s="21" t="s">
        <v>19</v>
      </c>
      <c r="G8" s="22">
        <v>64866.67</v>
      </c>
      <c r="H8" s="22">
        <v>14000</v>
      </c>
      <c r="I8" s="22">
        <v>14000</v>
      </c>
    </row>
    <row r="9" spans="1:9" s="23" customFormat="1" ht="58.5" customHeight="1">
      <c r="A9" s="16" t="s">
        <v>20</v>
      </c>
      <c r="B9" s="17">
        <v>5828884000190</v>
      </c>
      <c r="C9" s="18" t="s">
        <v>21</v>
      </c>
      <c r="D9" s="19" t="s">
        <v>14</v>
      </c>
      <c r="E9" s="20" t="s">
        <v>15</v>
      </c>
      <c r="F9" s="21" t="s">
        <v>22</v>
      </c>
      <c r="G9" s="22">
        <v>373500</v>
      </c>
      <c r="H9" s="22">
        <v>0</v>
      </c>
      <c r="I9" s="22">
        <v>0</v>
      </c>
    </row>
    <row r="10" spans="1:9" s="23" customFormat="1" ht="58.5" customHeight="1">
      <c r="A10" s="16" t="s">
        <v>23</v>
      </c>
      <c r="B10" s="17">
        <v>4407920000180</v>
      </c>
      <c r="C10" s="18" t="s">
        <v>24</v>
      </c>
      <c r="D10" s="19" t="s">
        <v>14</v>
      </c>
      <c r="E10" s="20" t="s">
        <v>15</v>
      </c>
      <c r="F10" s="21" t="s">
        <v>25</v>
      </c>
      <c r="G10" s="22">
        <v>40154.94</v>
      </c>
      <c r="H10" s="22">
        <v>0</v>
      </c>
      <c r="I10" s="22">
        <v>0</v>
      </c>
    </row>
    <row r="11" spans="1:9" s="23" customFormat="1" ht="58.5" customHeight="1">
      <c r="A11" s="16" t="s">
        <v>23</v>
      </c>
      <c r="B11" s="17">
        <v>4407920000180</v>
      </c>
      <c r="C11" s="18" t="s">
        <v>24</v>
      </c>
      <c r="D11" s="19" t="s">
        <v>14</v>
      </c>
      <c r="E11" s="20" t="s">
        <v>15</v>
      </c>
      <c r="F11" s="21" t="s">
        <v>26</v>
      </c>
      <c r="G11" s="22">
        <v>34360.82</v>
      </c>
      <c r="H11" s="22">
        <v>0</v>
      </c>
      <c r="I11" s="22">
        <v>0</v>
      </c>
    </row>
    <row r="12" spans="1:9" s="23" customFormat="1" ht="58.5" customHeight="1">
      <c r="A12" s="16" t="s">
        <v>27</v>
      </c>
      <c r="B12" s="17">
        <v>2341467000120</v>
      </c>
      <c r="C12" s="18" t="s">
        <v>28</v>
      </c>
      <c r="D12" s="19" t="s">
        <v>14</v>
      </c>
      <c r="E12" s="20" t="s">
        <v>29</v>
      </c>
      <c r="F12" s="21" t="s">
        <v>30</v>
      </c>
      <c r="G12" s="22">
        <v>55575.5</v>
      </c>
      <c r="H12" s="22">
        <v>49579.75</v>
      </c>
      <c r="I12" s="22">
        <v>49579.75</v>
      </c>
    </row>
    <row r="13" spans="1:9" s="23" customFormat="1" ht="58.5" customHeight="1">
      <c r="A13" s="16" t="s">
        <v>31</v>
      </c>
      <c r="B13" s="17">
        <v>3264927000127</v>
      </c>
      <c r="C13" s="18" t="s">
        <v>32</v>
      </c>
      <c r="D13" s="19" t="s">
        <v>14</v>
      </c>
      <c r="E13" s="20" t="s">
        <v>29</v>
      </c>
      <c r="F13" s="21" t="s">
        <v>33</v>
      </c>
      <c r="G13" s="22">
        <v>27127.7</v>
      </c>
      <c r="H13" s="22">
        <v>0</v>
      </c>
      <c r="I13" s="22">
        <v>0</v>
      </c>
    </row>
    <row r="14" spans="1:9" s="23" customFormat="1" ht="70.5" customHeight="1">
      <c r="A14" s="16" t="s">
        <v>23</v>
      </c>
      <c r="B14" s="17">
        <v>4407920000180</v>
      </c>
      <c r="C14" s="18" t="s">
        <v>34</v>
      </c>
      <c r="D14" s="19" t="s">
        <v>14</v>
      </c>
      <c r="E14" s="20" t="s">
        <v>15</v>
      </c>
      <c r="F14" s="21" t="s">
        <v>35</v>
      </c>
      <c r="G14" s="22">
        <v>9850</v>
      </c>
      <c r="H14" s="22">
        <v>0</v>
      </c>
      <c r="I14" s="22">
        <v>0</v>
      </c>
    </row>
    <row r="15" spans="1:9" s="23" customFormat="1" ht="58.5" customHeight="1">
      <c r="A15" s="16" t="s">
        <v>27</v>
      </c>
      <c r="B15" s="17">
        <v>2341467000120</v>
      </c>
      <c r="C15" s="18" t="s">
        <v>36</v>
      </c>
      <c r="D15" s="19" t="s">
        <v>14</v>
      </c>
      <c r="E15" s="20" t="s">
        <v>29</v>
      </c>
      <c r="F15" s="21" t="s">
        <v>37</v>
      </c>
      <c r="G15" s="22">
        <v>196184.68</v>
      </c>
      <c r="H15" s="22">
        <v>59612.46</v>
      </c>
      <c r="I15" s="22">
        <f>29711.81+59612.46</f>
        <v>89324.27</v>
      </c>
    </row>
    <row r="16" spans="1:9" s="23" customFormat="1" ht="58.5" customHeight="1">
      <c r="A16" s="16" t="s">
        <v>38</v>
      </c>
      <c r="B16" s="17">
        <v>5206385000404</v>
      </c>
      <c r="C16" s="18" t="s">
        <v>39</v>
      </c>
      <c r="D16" s="19" t="s">
        <v>40</v>
      </c>
      <c r="E16" s="20" t="s">
        <v>41</v>
      </c>
      <c r="F16" s="21" t="s">
        <v>42</v>
      </c>
      <c r="G16" s="22">
        <v>543066.27</v>
      </c>
      <c r="H16" s="22">
        <v>0</v>
      </c>
      <c r="I16" s="22">
        <v>0</v>
      </c>
    </row>
    <row r="17" spans="1:9" s="23" customFormat="1" ht="58.5" customHeight="1">
      <c r="A17" s="16" t="s">
        <v>38</v>
      </c>
      <c r="B17" s="17">
        <v>5206385000404</v>
      </c>
      <c r="C17" s="18" t="s">
        <v>39</v>
      </c>
      <c r="D17" s="19" t="s">
        <v>40</v>
      </c>
      <c r="E17" s="20" t="s">
        <v>41</v>
      </c>
      <c r="F17" s="21" t="s">
        <v>43</v>
      </c>
      <c r="G17" s="22">
        <v>144818.27</v>
      </c>
      <c r="H17" s="22">
        <v>0</v>
      </c>
      <c r="I17" s="22">
        <v>0</v>
      </c>
    </row>
    <row r="18" spans="1:9" s="23" customFormat="1" ht="58.5" customHeight="1">
      <c r="A18" s="16" t="s">
        <v>23</v>
      </c>
      <c r="B18" s="17">
        <v>4407920000180</v>
      </c>
      <c r="C18" s="18" t="s">
        <v>44</v>
      </c>
      <c r="D18" s="19" t="s">
        <v>14</v>
      </c>
      <c r="E18" s="20" t="s">
        <v>15</v>
      </c>
      <c r="F18" s="21" t="s">
        <v>45</v>
      </c>
      <c r="G18" s="22">
        <v>7385.53</v>
      </c>
      <c r="H18" s="22">
        <v>0</v>
      </c>
      <c r="I18" s="22">
        <v>0</v>
      </c>
    </row>
    <row r="19" spans="1:9" s="23" customFormat="1" ht="58.5" customHeight="1">
      <c r="A19" s="16" t="s">
        <v>46</v>
      </c>
      <c r="B19" s="17">
        <v>7244008000223</v>
      </c>
      <c r="C19" s="18" t="s">
        <v>47</v>
      </c>
      <c r="D19" s="19" t="s">
        <v>40</v>
      </c>
      <c r="E19" s="20" t="s">
        <v>41</v>
      </c>
      <c r="F19" s="21" t="s">
        <v>48</v>
      </c>
      <c r="G19" s="22">
        <v>3333</v>
      </c>
      <c r="H19" s="22">
        <v>0</v>
      </c>
      <c r="I19" s="22">
        <v>0</v>
      </c>
    </row>
    <row r="20" spans="1:9" s="23" customFormat="1" ht="58.5" customHeight="1">
      <c r="A20" s="16" t="s">
        <v>46</v>
      </c>
      <c r="B20" s="17">
        <v>7244008000223</v>
      </c>
      <c r="C20" s="18" t="s">
        <v>49</v>
      </c>
      <c r="D20" s="19" t="s">
        <v>40</v>
      </c>
      <c r="E20" s="20" t="s">
        <v>41</v>
      </c>
      <c r="F20" s="21" t="s">
        <v>50</v>
      </c>
      <c r="G20" s="22">
        <v>919.18</v>
      </c>
      <c r="H20" s="22">
        <v>0</v>
      </c>
      <c r="I20" s="22">
        <v>0</v>
      </c>
    </row>
    <row r="21" spans="1:9" s="23" customFormat="1" ht="58.5" customHeight="1">
      <c r="A21" s="16" t="s">
        <v>46</v>
      </c>
      <c r="B21" s="17">
        <v>7244008000223</v>
      </c>
      <c r="C21" s="18" t="s">
        <v>51</v>
      </c>
      <c r="D21" s="19" t="s">
        <v>40</v>
      </c>
      <c r="E21" s="20" t="s">
        <v>41</v>
      </c>
      <c r="F21" s="21" t="s">
        <v>52</v>
      </c>
      <c r="G21" s="22">
        <v>24594</v>
      </c>
      <c r="H21" s="22">
        <v>0</v>
      </c>
      <c r="I21" s="22">
        <v>0</v>
      </c>
    </row>
    <row r="22" spans="1:9" s="23" customFormat="1" ht="58.5" customHeight="1">
      <c r="A22" s="16" t="s">
        <v>53</v>
      </c>
      <c r="B22" s="17">
        <v>2037069000115</v>
      </c>
      <c r="C22" s="18" t="s">
        <v>54</v>
      </c>
      <c r="D22" s="19" t="s">
        <v>40</v>
      </c>
      <c r="E22" s="20" t="s">
        <v>55</v>
      </c>
      <c r="F22" s="21" t="s">
        <v>56</v>
      </c>
      <c r="G22" s="22">
        <v>107400</v>
      </c>
      <c r="H22" s="22">
        <v>18795</v>
      </c>
      <c r="I22" s="22">
        <v>18795</v>
      </c>
    </row>
    <row r="23" spans="1:9" s="23" customFormat="1" ht="58.5" customHeight="1">
      <c r="A23" s="16" t="s">
        <v>57</v>
      </c>
      <c r="B23" s="17">
        <v>12450296000121</v>
      </c>
      <c r="C23" s="18" t="s">
        <v>58</v>
      </c>
      <c r="D23" s="19" t="s">
        <v>40</v>
      </c>
      <c r="E23" s="20" t="s">
        <v>55</v>
      </c>
      <c r="F23" s="21" t="s">
        <v>59</v>
      </c>
      <c r="G23" s="22">
        <v>18712.33</v>
      </c>
      <c r="H23" s="22">
        <v>0</v>
      </c>
      <c r="I23" s="22">
        <v>0</v>
      </c>
    </row>
    <row r="24" spans="1:9" s="23" customFormat="1" ht="58.5" customHeight="1">
      <c r="A24" s="16" t="s">
        <v>60</v>
      </c>
      <c r="B24" s="17">
        <v>5047556000157</v>
      </c>
      <c r="C24" s="18" t="s">
        <v>61</v>
      </c>
      <c r="D24" s="19" t="s">
        <v>40</v>
      </c>
      <c r="E24" s="20" t="s">
        <v>41</v>
      </c>
      <c r="F24" s="21" t="s">
        <v>62</v>
      </c>
      <c r="G24" s="22">
        <v>40600</v>
      </c>
      <c r="H24" s="22">
        <v>0</v>
      </c>
      <c r="I24" s="22">
        <v>0</v>
      </c>
    </row>
    <row r="25" spans="1:9" s="23" customFormat="1" ht="58.5" customHeight="1">
      <c r="A25" s="16" t="s">
        <v>63</v>
      </c>
      <c r="B25" s="17">
        <v>7783832000170</v>
      </c>
      <c r="C25" s="18" t="s">
        <v>64</v>
      </c>
      <c r="D25" s="19" t="s">
        <v>40</v>
      </c>
      <c r="E25" s="20" t="s">
        <v>55</v>
      </c>
      <c r="F25" s="21" t="s">
        <v>65</v>
      </c>
      <c r="G25" s="22">
        <v>1222639.11</v>
      </c>
      <c r="H25" s="22">
        <v>0</v>
      </c>
      <c r="I25" s="22">
        <v>0</v>
      </c>
    </row>
    <row r="26" spans="1:9" s="23" customFormat="1" ht="58.5" customHeight="1">
      <c r="A26" s="16" t="s">
        <v>46</v>
      </c>
      <c r="B26" s="17">
        <v>7244008000223</v>
      </c>
      <c r="C26" s="18" t="s">
        <v>66</v>
      </c>
      <c r="D26" s="19" t="s">
        <v>40</v>
      </c>
      <c r="E26" s="20" t="s">
        <v>41</v>
      </c>
      <c r="F26" s="21" t="s">
        <v>67</v>
      </c>
      <c r="G26" s="22">
        <v>8850.050000000001</v>
      </c>
      <c r="H26" s="22">
        <v>0</v>
      </c>
      <c r="I26" s="22">
        <v>0</v>
      </c>
    </row>
    <row r="27" spans="1:9" s="23" customFormat="1" ht="58.5" customHeight="1">
      <c r="A27" s="16" t="s">
        <v>68</v>
      </c>
      <c r="B27" s="17">
        <v>10602740000151</v>
      </c>
      <c r="C27" s="18" t="s">
        <v>69</v>
      </c>
      <c r="D27" s="19" t="s">
        <v>40</v>
      </c>
      <c r="E27" s="20" t="s">
        <v>55</v>
      </c>
      <c r="F27" s="21" t="s">
        <v>70</v>
      </c>
      <c r="G27" s="22">
        <v>8666.66</v>
      </c>
      <c r="H27" s="22">
        <v>0</v>
      </c>
      <c r="I27" s="22">
        <v>0</v>
      </c>
    </row>
    <row r="28" spans="1:9" s="23" customFormat="1" ht="58.5" customHeight="1">
      <c r="A28" s="16" t="s">
        <v>71</v>
      </c>
      <c r="B28" s="17">
        <v>5492370000107</v>
      </c>
      <c r="C28" s="18" t="s">
        <v>72</v>
      </c>
      <c r="D28" s="19" t="s">
        <v>40</v>
      </c>
      <c r="E28" s="20" t="s">
        <v>15</v>
      </c>
      <c r="F28" s="21" t="s">
        <v>73</v>
      </c>
      <c r="G28" s="22">
        <v>4480</v>
      </c>
      <c r="H28" s="22">
        <v>0</v>
      </c>
      <c r="I28" s="22">
        <v>0</v>
      </c>
    </row>
    <row r="29" spans="1:9" s="23" customFormat="1" ht="72" customHeight="1">
      <c r="A29" s="16" t="s">
        <v>74</v>
      </c>
      <c r="B29" s="17">
        <v>4561791000180</v>
      </c>
      <c r="C29" s="18" t="s">
        <v>75</v>
      </c>
      <c r="D29" s="19" t="s">
        <v>40</v>
      </c>
      <c r="E29" s="20" t="s">
        <v>55</v>
      </c>
      <c r="F29" s="21" t="s">
        <v>76</v>
      </c>
      <c r="G29" s="22">
        <v>23659.84</v>
      </c>
      <c r="H29" s="22">
        <v>0</v>
      </c>
      <c r="I29" s="22">
        <v>0</v>
      </c>
    </row>
    <row r="30" spans="1:9" s="23" customFormat="1" ht="58.5" customHeight="1">
      <c r="A30" s="16" t="s">
        <v>77</v>
      </c>
      <c r="B30" s="17">
        <v>4409637000197</v>
      </c>
      <c r="C30" s="18" t="s">
        <v>78</v>
      </c>
      <c r="D30" s="19" t="s">
        <v>40</v>
      </c>
      <c r="E30" s="20" t="s">
        <v>41</v>
      </c>
      <c r="F30" s="21" t="s">
        <v>79</v>
      </c>
      <c r="G30" s="22">
        <v>665500</v>
      </c>
      <c r="H30" s="22">
        <v>147342.78</v>
      </c>
      <c r="I30" s="22">
        <f>125954.4+147342.78</f>
        <v>273297.18</v>
      </c>
    </row>
    <row r="31" spans="1:9" s="23" customFormat="1" ht="58.5" customHeight="1">
      <c r="A31" s="16" t="s">
        <v>80</v>
      </c>
      <c r="B31" s="17">
        <v>2558157000162</v>
      </c>
      <c r="C31" s="18" t="s">
        <v>81</v>
      </c>
      <c r="D31" s="19" t="s">
        <v>40</v>
      </c>
      <c r="E31" s="20" t="s">
        <v>41</v>
      </c>
      <c r="F31" s="21" t="s">
        <v>82</v>
      </c>
      <c r="G31" s="22">
        <v>13515.2</v>
      </c>
      <c r="H31" s="22">
        <v>0</v>
      </c>
      <c r="I31" s="22">
        <v>0</v>
      </c>
    </row>
    <row r="32" spans="1:9" s="23" customFormat="1" ht="58.5" customHeight="1">
      <c r="A32" s="16" t="s">
        <v>83</v>
      </c>
      <c r="B32" s="17">
        <v>28407393215</v>
      </c>
      <c r="C32" s="18" t="s">
        <v>84</v>
      </c>
      <c r="D32" s="19" t="s">
        <v>14</v>
      </c>
      <c r="E32" s="20" t="s">
        <v>15</v>
      </c>
      <c r="F32" s="21" t="s">
        <v>85</v>
      </c>
      <c r="G32" s="22">
        <v>25000</v>
      </c>
      <c r="H32" s="22">
        <v>0</v>
      </c>
      <c r="I32" s="22">
        <v>0</v>
      </c>
    </row>
    <row r="33" spans="1:9" s="23" customFormat="1" ht="58.5" customHeight="1">
      <c r="A33" s="16" t="s">
        <v>86</v>
      </c>
      <c r="B33" s="17">
        <v>492578000102</v>
      </c>
      <c r="C33" s="18" t="s">
        <v>87</v>
      </c>
      <c r="D33" s="19" t="s">
        <v>40</v>
      </c>
      <c r="E33" s="20" t="s">
        <v>41</v>
      </c>
      <c r="F33" s="21" t="s">
        <v>88</v>
      </c>
      <c r="G33" s="22">
        <v>15138.65</v>
      </c>
      <c r="H33" s="22">
        <v>0</v>
      </c>
      <c r="I33" s="22">
        <v>0</v>
      </c>
    </row>
    <row r="34" spans="1:9" s="23" customFormat="1" ht="58.5" customHeight="1">
      <c r="A34" s="16" t="s">
        <v>12</v>
      </c>
      <c r="B34" s="17">
        <v>3146650215</v>
      </c>
      <c r="C34" s="18" t="s">
        <v>89</v>
      </c>
      <c r="D34" s="19" t="s">
        <v>14</v>
      </c>
      <c r="E34" s="20" t="s">
        <v>15</v>
      </c>
      <c r="F34" s="21" t="s">
        <v>90</v>
      </c>
      <c r="G34" s="22">
        <v>32855.58</v>
      </c>
      <c r="H34" s="22">
        <v>0</v>
      </c>
      <c r="I34" s="22">
        <v>0</v>
      </c>
    </row>
    <row r="35" spans="1:9" s="23" customFormat="1" ht="58.5" customHeight="1">
      <c r="A35" s="16" t="s">
        <v>91</v>
      </c>
      <c r="B35" s="17">
        <v>23032014000192</v>
      </c>
      <c r="C35" s="18" t="s">
        <v>92</v>
      </c>
      <c r="D35" s="19" t="s">
        <v>40</v>
      </c>
      <c r="E35" s="20" t="s">
        <v>55</v>
      </c>
      <c r="F35" s="21" t="s">
        <v>93</v>
      </c>
      <c r="G35" s="22">
        <v>311113.49</v>
      </c>
      <c r="H35" s="22">
        <v>0</v>
      </c>
      <c r="I35" s="22">
        <v>0</v>
      </c>
    </row>
    <row r="36" spans="1:9" s="23" customFormat="1" ht="58.5" customHeight="1">
      <c r="A36" s="16" t="s">
        <v>91</v>
      </c>
      <c r="B36" s="17">
        <v>23032014000192</v>
      </c>
      <c r="C36" s="18" t="s">
        <v>94</v>
      </c>
      <c r="D36" s="19" t="s">
        <v>40</v>
      </c>
      <c r="E36" s="20" t="s">
        <v>55</v>
      </c>
      <c r="F36" s="21" t="s">
        <v>95</v>
      </c>
      <c r="G36" s="22">
        <v>104650.3</v>
      </c>
      <c r="H36" s="22">
        <v>17690.83</v>
      </c>
      <c r="I36" s="22">
        <v>17690.83</v>
      </c>
    </row>
    <row r="37" spans="1:9" s="23" customFormat="1" ht="58.5" customHeight="1">
      <c r="A37" s="16" t="s">
        <v>96</v>
      </c>
      <c r="B37" s="17">
        <v>4069015000167</v>
      </c>
      <c r="C37" s="18" t="s">
        <v>97</v>
      </c>
      <c r="D37" s="19" t="s">
        <v>40</v>
      </c>
      <c r="E37" s="20" t="s">
        <v>41</v>
      </c>
      <c r="F37" s="21" t="s">
        <v>98</v>
      </c>
      <c r="G37" s="22">
        <v>15637.86</v>
      </c>
      <c r="H37" s="22">
        <v>0</v>
      </c>
      <c r="I37" s="22">
        <v>0</v>
      </c>
    </row>
    <row r="38" spans="1:9" s="23" customFormat="1" ht="58.5" customHeight="1">
      <c r="A38" s="16" t="s">
        <v>99</v>
      </c>
      <c r="B38" s="17">
        <v>84468636000152</v>
      </c>
      <c r="C38" s="18" t="s">
        <v>100</v>
      </c>
      <c r="D38" s="19" t="s">
        <v>14</v>
      </c>
      <c r="E38" s="20" t="s">
        <v>15</v>
      </c>
      <c r="F38" s="21" t="s">
        <v>101</v>
      </c>
      <c r="G38" s="22">
        <v>1020000</v>
      </c>
      <c r="H38" s="22">
        <v>85000</v>
      </c>
      <c r="I38" s="22">
        <v>85000</v>
      </c>
    </row>
    <row r="39" spans="1:9" s="23" customFormat="1" ht="58.5" customHeight="1">
      <c r="A39" s="16" t="s">
        <v>102</v>
      </c>
      <c r="B39" s="17">
        <v>8219232000147</v>
      </c>
      <c r="C39" s="18" t="s">
        <v>103</v>
      </c>
      <c r="D39" s="19" t="s">
        <v>40</v>
      </c>
      <c r="E39" s="20" t="s">
        <v>41</v>
      </c>
      <c r="F39" s="21" t="s">
        <v>104</v>
      </c>
      <c r="G39" s="22">
        <v>42720</v>
      </c>
      <c r="H39" s="22">
        <v>0</v>
      </c>
      <c r="I39" s="22">
        <v>0</v>
      </c>
    </row>
    <row r="40" spans="1:9" s="23" customFormat="1" ht="58.5" customHeight="1">
      <c r="A40" s="16" t="s">
        <v>105</v>
      </c>
      <c r="B40" s="17">
        <v>33000118000179</v>
      </c>
      <c r="C40" s="18" t="s">
        <v>106</v>
      </c>
      <c r="D40" s="19" t="s">
        <v>40</v>
      </c>
      <c r="E40" s="20" t="s">
        <v>15</v>
      </c>
      <c r="F40" s="21" t="s">
        <v>107</v>
      </c>
      <c r="G40" s="22">
        <v>82127.34</v>
      </c>
      <c r="H40" s="22">
        <v>0</v>
      </c>
      <c r="I40" s="22">
        <v>0</v>
      </c>
    </row>
    <row r="41" spans="1:9" s="23" customFormat="1" ht="58.5" customHeight="1">
      <c r="A41" s="16" t="s">
        <v>108</v>
      </c>
      <c r="B41" s="17">
        <v>14181341000115</v>
      </c>
      <c r="C41" s="18" t="s">
        <v>109</v>
      </c>
      <c r="D41" s="19" t="s">
        <v>40</v>
      </c>
      <c r="E41" s="20" t="s">
        <v>41</v>
      </c>
      <c r="F41" s="21" t="s">
        <v>110</v>
      </c>
      <c r="G41" s="22">
        <v>279776.42</v>
      </c>
      <c r="H41" s="22">
        <v>20656.13</v>
      </c>
      <c r="I41" s="22">
        <f>13563.18+20656.13</f>
        <v>34219.31</v>
      </c>
    </row>
    <row r="42" spans="1:9" s="23" customFormat="1" ht="72" customHeight="1">
      <c r="A42" s="16" t="s">
        <v>111</v>
      </c>
      <c r="B42" s="17">
        <v>30528240000124</v>
      </c>
      <c r="C42" s="18" t="s">
        <v>112</v>
      </c>
      <c r="D42" s="19" t="s">
        <v>40</v>
      </c>
      <c r="E42" s="20" t="s">
        <v>41</v>
      </c>
      <c r="F42" s="21" t="s">
        <v>113</v>
      </c>
      <c r="G42" s="22">
        <v>90780</v>
      </c>
      <c r="H42" s="22">
        <v>0</v>
      </c>
      <c r="I42" s="22">
        <v>0</v>
      </c>
    </row>
    <row r="43" spans="1:9" s="23" customFormat="1" ht="58.5" customHeight="1">
      <c r="A43" s="16" t="s">
        <v>114</v>
      </c>
      <c r="B43" s="17">
        <v>34028316000375</v>
      </c>
      <c r="C43" s="18" t="s">
        <v>115</v>
      </c>
      <c r="D43" s="19" t="s">
        <v>14</v>
      </c>
      <c r="E43" s="20" t="s">
        <v>15</v>
      </c>
      <c r="F43" s="21" t="s">
        <v>116</v>
      </c>
      <c r="G43" s="22">
        <v>74856.46</v>
      </c>
      <c r="H43" s="22">
        <v>282.27</v>
      </c>
      <c r="I43" s="22">
        <v>282.27</v>
      </c>
    </row>
    <row r="44" spans="1:9" s="23" customFormat="1" ht="58.5" customHeight="1">
      <c r="A44" s="16" t="s">
        <v>114</v>
      </c>
      <c r="B44" s="17">
        <v>34028316000375</v>
      </c>
      <c r="C44" s="18" t="s">
        <v>117</v>
      </c>
      <c r="D44" s="19" t="s">
        <v>14</v>
      </c>
      <c r="E44" s="20" t="s">
        <v>29</v>
      </c>
      <c r="F44" s="21" t="s">
        <v>118</v>
      </c>
      <c r="G44" s="22">
        <v>25101.39</v>
      </c>
      <c r="H44" s="22">
        <v>68.77</v>
      </c>
      <c r="I44" s="22">
        <v>68.77</v>
      </c>
    </row>
    <row r="45" spans="1:9" s="23" customFormat="1" ht="58.5" customHeight="1">
      <c r="A45" s="16" t="s">
        <v>119</v>
      </c>
      <c r="B45" s="17">
        <v>26605545000115</v>
      </c>
      <c r="C45" s="18" t="s">
        <v>120</v>
      </c>
      <c r="D45" s="19" t="s">
        <v>40</v>
      </c>
      <c r="E45" s="20" t="s">
        <v>41</v>
      </c>
      <c r="F45" s="21" t="s">
        <v>121</v>
      </c>
      <c r="G45" s="22">
        <v>148500</v>
      </c>
      <c r="H45" s="22">
        <v>0</v>
      </c>
      <c r="I45" s="22">
        <v>0</v>
      </c>
    </row>
    <row r="46" spans="1:9" s="23" customFormat="1" ht="58.5" customHeight="1">
      <c r="A46" s="16" t="s">
        <v>60</v>
      </c>
      <c r="B46" s="17">
        <v>5047556000157</v>
      </c>
      <c r="C46" s="18" t="s">
        <v>122</v>
      </c>
      <c r="D46" s="19" t="s">
        <v>40</v>
      </c>
      <c r="E46" s="20" t="s">
        <v>41</v>
      </c>
      <c r="F46" s="21" t="s">
        <v>123</v>
      </c>
      <c r="G46" s="22">
        <v>23294.04</v>
      </c>
      <c r="H46" s="22">
        <v>0</v>
      </c>
      <c r="I46" s="22">
        <v>0</v>
      </c>
    </row>
    <row r="47" spans="1:9" s="23" customFormat="1" ht="58.5" customHeight="1">
      <c r="A47" s="16" t="s">
        <v>23</v>
      </c>
      <c r="B47" s="17">
        <v>4407920000180</v>
      </c>
      <c r="C47" s="18" t="s">
        <v>124</v>
      </c>
      <c r="D47" s="19" t="s">
        <v>14</v>
      </c>
      <c r="E47" s="20" t="s">
        <v>15</v>
      </c>
      <c r="F47" s="21" t="s">
        <v>125</v>
      </c>
      <c r="G47" s="22">
        <v>178304.33</v>
      </c>
      <c r="H47" s="22">
        <v>0</v>
      </c>
      <c r="I47" s="22">
        <v>0</v>
      </c>
    </row>
    <row r="48" spans="1:9" s="23" customFormat="1" ht="58.5" customHeight="1">
      <c r="A48" s="16" t="s">
        <v>23</v>
      </c>
      <c r="B48" s="17">
        <v>4407920000180</v>
      </c>
      <c r="C48" s="18" t="s">
        <v>124</v>
      </c>
      <c r="D48" s="19" t="s">
        <v>14</v>
      </c>
      <c r="E48" s="20" t="s">
        <v>15</v>
      </c>
      <c r="F48" s="21" t="s">
        <v>126</v>
      </c>
      <c r="G48" s="22">
        <v>39261.6</v>
      </c>
      <c r="H48" s="22">
        <v>0</v>
      </c>
      <c r="I48" s="22">
        <v>0</v>
      </c>
    </row>
    <row r="49" spans="1:9" s="23" customFormat="1" ht="58.5" customHeight="1">
      <c r="A49" s="16" t="s">
        <v>127</v>
      </c>
      <c r="B49" s="17">
        <v>4477600000104</v>
      </c>
      <c r="C49" s="18" t="s">
        <v>128</v>
      </c>
      <c r="D49" s="19" t="s">
        <v>14</v>
      </c>
      <c r="E49" s="20" t="s">
        <v>129</v>
      </c>
      <c r="F49" s="21" t="s">
        <v>130</v>
      </c>
      <c r="G49" s="22">
        <v>1756.61</v>
      </c>
      <c r="H49" s="22">
        <v>0</v>
      </c>
      <c r="I49" s="22">
        <v>0</v>
      </c>
    </row>
    <row r="50" spans="1:9" s="23" customFormat="1" ht="58.5" customHeight="1">
      <c r="A50" s="16" t="s">
        <v>131</v>
      </c>
      <c r="B50" s="17">
        <v>4477568000159</v>
      </c>
      <c r="C50" s="18" t="s">
        <v>132</v>
      </c>
      <c r="D50" s="19" t="s">
        <v>14</v>
      </c>
      <c r="E50" s="20" t="s">
        <v>129</v>
      </c>
      <c r="F50" s="21" t="s">
        <v>133</v>
      </c>
      <c r="G50" s="22">
        <v>1397.17</v>
      </c>
      <c r="H50" s="22">
        <v>0</v>
      </c>
      <c r="I50" s="22">
        <v>0</v>
      </c>
    </row>
    <row r="51" spans="1:9" s="23" customFormat="1" ht="58.5" customHeight="1">
      <c r="A51" s="16" t="s">
        <v>134</v>
      </c>
      <c r="B51" s="17">
        <v>4262432000121</v>
      </c>
      <c r="C51" s="18" t="s">
        <v>135</v>
      </c>
      <c r="D51" s="19" t="s">
        <v>14</v>
      </c>
      <c r="E51" s="20" t="s">
        <v>129</v>
      </c>
      <c r="F51" s="21" t="s">
        <v>136</v>
      </c>
      <c r="G51" s="22">
        <v>33452.4</v>
      </c>
      <c r="H51" s="22">
        <v>0</v>
      </c>
      <c r="I51" s="22">
        <v>0</v>
      </c>
    </row>
    <row r="52" spans="1:9" s="23" customFormat="1" ht="58.5" customHeight="1">
      <c r="A52" s="16" t="s">
        <v>137</v>
      </c>
      <c r="B52" s="17">
        <v>4477642000137</v>
      </c>
      <c r="C52" s="18" t="s">
        <v>138</v>
      </c>
      <c r="D52" s="19" t="s">
        <v>14</v>
      </c>
      <c r="E52" s="20" t="s">
        <v>129</v>
      </c>
      <c r="F52" s="21" t="s">
        <v>139</v>
      </c>
      <c r="G52" s="22">
        <v>6207.36</v>
      </c>
      <c r="H52" s="22">
        <v>0</v>
      </c>
      <c r="I52" s="22">
        <v>0</v>
      </c>
    </row>
    <row r="53" spans="1:9" s="23" customFormat="1" ht="58.5" customHeight="1">
      <c r="A53" s="16" t="s">
        <v>140</v>
      </c>
      <c r="B53" s="17">
        <v>4628335000100</v>
      </c>
      <c r="C53" s="18" t="s">
        <v>141</v>
      </c>
      <c r="D53" s="19" t="s">
        <v>14</v>
      </c>
      <c r="E53" s="20" t="s">
        <v>129</v>
      </c>
      <c r="F53" s="21" t="s">
        <v>142</v>
      </c>
      <c r="G53" s="22">
        <v>42532.56</v>
      </c>
      <c r="H53" s="22">
        <v>0</v>
      </c>
      <c r="I53" s="22">
        <v>0</v>
      </c>
    </row>
    <row r="54" spans="1:9" s="23" customFormat="1" ht="58.5" customHeight="1">
      <c r="A54" s="16" t="s">
        <v>143</v>
      </c>
      <c r="B54" s="17">
        <v>4247441000143</v>
      </c>
      <c r="C54" s="18" t="s">
        <v>144</v>
      </c>
      <c r="D54" s="19" t="s">
        <v>14</v>
      </c>
      <c r="E54" s="20" t="s">
        <v>129</v>
      </c>
      <c r="F54" s="21" t="s">
        <v>145</v>
      </c>
      <c r="G54" s="22">
        <v>15061.33</v>
      </c>
      <c r="H54" s="22">
        <v>0</v>
      </c>
      <c r="I54" s="22">
        <v>0</v>
      </c>
    </row>
    <row r="55" spans="1:9" s="23" customFormat="1" ht="58.5" customHeight="1">
      <c r="A55" s="16" t="s">
        <v>146</v>
      </c>
      <c r="B55" s="17">
        <v>5830872000109</v>
      </c>
      <c r="C55" s="18" t="s">
        <v>147</v>
      </c>
      <c r="D55" s="19" t="s">
        <v>14</v>
      </c>
      <c r="E55" s="20" t="s">
        <v>129</v>
      </c>
      <c r="F55" s="21" t="s">
        <v>148</v>
      </c>
      <c r="G55" s="22">
        <v>8533.14</v>
      </c>
      <c r="H55" s="22">
        <v>0</v>
      </c>
      <c r="I55" s="22">
        <v>0</v>
      </c>
    </row>
    <row r="56" spans="1:9" s="23" customFormat="1" ht="58.5" customHeight="1">
      <c r="A56" s="16" t="s">
        <v>149</v>
      </c>
      <c r="B56" s="17">
        <v>4426383000115</v>
      </c>
      <c r="C56" s="18" t="s">
        <v>150</v>
      </c>
      <c r="D56" s="19" t="s">
        <v>14</v>
      </c>
      <c r="E56" s="20" t="s">
        <v>129</v>
      </c>
      <c r="F56" s="21" t="s">
        <v>151</v>
      </c>
      <c r="G56" s="22">
        <v>40949.950000000004</v>
      </c>
      <c r="H56" s="22">
        <v>0</v>
      </c>
      <c r="I56" s="22">
        <v>0</v>
      </c>
    </row>
    <row r="57" spans="1:9" s="23" customFormat="1" ht="58.5" customHeight="1">
      <c r="A57" s="16" t="s">
        <v>152</v>
      </c>
      <c r="B57" s="17">
        <v>4465209000181</v>
      </c>
      <c r="C57" s="18" t="s">
        <v>153</v>
      </c>
      <c r="D57" s="19" t="s">
        <v>14</v>
      </c>
      <c r="E57" s="20" t="s">
        <v>129</v>
      </c>
      <c r="F57" s="21" t="s">
        <v>154</v>
      </c>
      <c r="G57" s="22">
        <v>27493.02</v>
      </c>
      <c r="H57" s="22">
        <v>0</v>
      </c>
      <c r="I57" s="22">
        <v>0</v>
      </c>
    </row>
    <row r="58" spans="1:9" s="23" customFormat="1" ht="58.5" customHeight="1">
      <c r="A58" s="16" t="s">
        <v>155</v>
      </c>
      <c r="B58" s="17">
        <v>4197166000109</v>
      </c>
      <c r="C58" s="18" t="s">
        <v>156</v>
      </c>
      <c r="D58" s="19" t="s">
        <v>14</v>
      </c>
      <c r="E58" s="20" t="s">
        <v>129</v>
      </c>
      <c r="F58" s="21" t="s">
        <v>157</v>
      </c>
      <c r="G58" s="22">
        <v>24312.16</v>
      </c>
      <c r="H58" s="22">
        <v>0</v>
      </c>
      <c r="I58" s="22">
        <v>0</v>
      </c>
    </row>
    <row r="59" spans="1:9" s="23" customFormat="1" ht="58.5" customHeight="1">
      <c r="A59" s="16" t="s">
        <v>158</v>
      </c>
      <c r="B59" s="17">
        <v>4282869000127</v>
      </c>
      <c r="C59" s="18" t="s">
        <v>159</v>
      </c>
      <c r="D59" s="19" t="s">
        <v>14</v>
      </c>
      <c r="E59" s="20" t="s">
        <v>129</v>
      </c>
      <c r="F59" s="21" t="s">
        <v>160</v>
      </c>
      <c r="G59" s="22">
        <v>30180.1</v>
      </c>
      <c r="H59" s="22">
        <v>0</v>
      </c>
      <c r="I59" s="22">
        <v>0</v>
      </c>
    </row>
    <row r="60" spans="1:9" s="23" customFormat="1" ht="58.5" customHeight="1">
      <c r="A60" s="16" t="s">
        <v>161</v>
      </c>
      <c r="B60" s="17">
        <v>15811318000120</v>
      </c>
      <c r="C60" s="18" t="s">
        <v>162</v>
      </c>
      <c r="D60" s="19" t="s">
        <v>14</v>
      </c>
      <c r="E60" s="20" t="s">
        <v>129</v>
      </c>
      <c r="F60" s="21" t="s">
        <v>163</v>
      </c>
      <c r="G60" s="22">
        <v>20180.64</v>
      </c>
      <c r="H60" s="22">
        <v>0</v>
      </c>
      <c r="I60" s="22">
        <v>0</v>
      </c>
    </row>
    <row r="61" spans="1:9" s="23" customFormat="1" ht="58.5" customHeight="1">
      <c r="A61" s="16" t="s">
        <v>164</v>
      </c>
      <c r="B61" s="17">
        <v>4312674000182</v>
      </c>
      <c r="C61" s="18" t="s">
        <v>165</v>
      </c>
      <c r="D61" s="19" t="s">
        <v>14</v>
      </c>
      <c r="E61" s="20" t="s">
        <v>129</v>
      </c>
      <c r="F61" s="21" t="s">
        <v>166</v>
      </c>
      <c r="G61" s="22">
        <v>14137.86</v>
      </c>
      <c r="H61" s="22">
        <v>0</v>
      </c>
      <c r="I61" s="22">
        <v>0</v>
      </c>
    </row>
    <row r="62" spans="1:9" s="23" customFormat="1" ht="58.5" customHeight="1">
      <c r="A62" s="16" t="s">
        <v>167</v>
      </c>
      <c r="B62" s="17">
        <v>4241980000175</v>
      </c>
      <c r="C62" s="18" t="s">
        <v>168</v>
      </c>
      <c r="D62" s="19" t="s">
        <v>14</v>
      </c>
      <c r="E62" s="20" t="s">
        <v>129</v>
      </c>
      <c r="F62" s="21" t="s">
        <v>169</v>
      </c>
      <c r="G62" s="22">
        <v>52090.2</v>
      </c>
      <c r="H62" s="22">
        <v>0</v>
      </c>
      <c r="I62" s="22">
        <v>0</v>
      </c>
    </row>
    <row r="63" spans="1:9" s="23" customFormat="1" ht="58.5" customHeight="1">
      <c r="A63" s="16" t="s">
        <v>170</v>
      </c>
      <c r="B63" s="17">
        <v>4329736000169</v>
      </c>
      <c r="C63" s="18" t="s">
        <v>171</v>
      </c>
      <c r="D63" s="19" t="s">
        <v>14</v>
      </c>
      <c r="E63" s="20" t="s">
        <v>129</v>
      </c>
      <c r="F63" s="21" t="s">
        <v>172</v>
      </c>
      <c r="G63" s="22">
        <v>60899.78</v>
      </c>
      <c r="H63" s="22">
        <v>0</v>
      </c>
      <c r="I63" s="22">
        <v>0</v>
      </c>
    </row>
    <row r="64" spans="1:9" s="23" customFormat="1" ht="58.5" customHeight="1">
      <c r="A64" s="16" t="s">
        <v>173</v>
      </c>
      <c r="B64" s="17">
        <v>4283040000149</v>
      </c>
      <c r="C64" s="18" t="s">
        <v>174</v>
      </c>
      <c r="D64" s="19" t="s">
        <v>14</v>
      </c>
      <c r="E64" s="20" t="s">
        <v>129</v>
      </c>
      <c r="F64" s="21" t="s">
        <v>175</v>
      </c>
      <c r="G64" s="22">
        <v>14242.7</v>
      </c>
      <c r="H64" s="22">
        <v>0</v>
      </c>
      <c r="I64" s="22">
        <v>0</v>
      </c>
    </row>
    <row r="65" spans="1:9" s="23" customFormat="1" ht="58.5" customHeight="1">
      <c r="A65" s="16" t="s">
        <v>176</v>
      </c>
      <c r="B65" s="17">
        <v>4312369000190</v>
      </c>
      <c r="C65" s="18" t="s">
        <v>177</v>
      </c>
      <c r="D65" s="19" t="s">
        <v>14</v>
      </c>
      <c r="E65" s="20" t="s">
        <v>129</v>
      </c>
      <c r="F65" s="21" t="s">
        <v>178</v>
      </c>
      <c r="G65" s="22">
        <v>52248.72</v>
      </c>
      <c r="H65" s="22">
        <v>0</v>
      </c>
      <c r="I65" s="22">
        <v>0</v>
      </c>
    </row>
    <row r="66" spans="1:9" s="23" customFormat="1" ht="58.5" customHeight="1">
      <c r="A66" s="16" t="s">
        <v>179</v>
      </c>
      <c r="B66" s="17">
        <v>4477634000190</v>
      </c>
      <c r="C66" s="18" t="s">
        <v>180</v>
      </c>
      <c r="D66" s="19" t="s">
        <v>14</v>
      </c>
      <c r="E66" s="20" t="s">
        <v>129</v>
      </c>
      <c r="F66" s="21" t="s">
        <v>181</v>
      </c>
      <c r="G66" s="22">
        <v>9403.49</v>
      </c>
      <c r="H66" s="22">
        <v>0</v>
      </c>
      <c r="I66" s="22">
        <v>0</v>
      </c>
    </row>
    <row r="67" spans="1:9" s="23" customFormat="1" ht="58.5" customHeight="1">
      <c r="A67" s="16" t="s">
        <v>182</v>
      </c>
      <c r="B67" s="17">
        <v>4533113000103</v>
      </c>
      <c r="C67" s="18" t="s">
        <v>183</v>
      </c>
      <c r="D67" s="19" t="s">
        <v>14</v>
      </c>
      <c r="E67" s="20" t="s">
        <v>129</v>
      </c>
      <c r="F67" s="21" t="s">
        <v>184</v>
      </c>
      <c r="G67" s="22">
        <v>60694.22</v>
      </c>
      <c r="H67" s="22">
        <v>0</v>
      </c>
      <c r="I67" s="22">
        <v>0</v>
      </c>
    </row>
    <row r="68" spans="1:9" s="23" customFormat="1" ht="58.5" customHeight="1">
      <c r="A68" s="16" t="s">
        <v>185</v>
      </c>
      <c r="B68" s="17">
        <v>4272670000118</v>
      </c>
      <c r="C68" s="18" t="s">
        <v>186</v>
      </c>
      <c r="D68" s="19" t="s">
        <v>14</v>
      </c>
      <c r="E68" s="20" t="s">
        <v>129</v>
      </c>
      <c r="F68" s="21" t="s">
        <v>187</v>
      </c>
      <c r="G68" s="22">
        <v>15841.7</v>
      </c>
      <c r="H68" s="22">
        <v>0</v>
      </c>
      <c r="I68" s="22">
        <v>0</v>
      </c>
    </row>
    <row r="69" spans="1:9" s="23" customFormat="1" ht="58.5" customHeight="1">
      <c r="A69" s="16" t="s">
        <v>188</v>
      </c>
      <c r="B69" s="17">
        <v>4477782000105</v>
      </c>
      <c r="C69" s="18" t="s">
        <v>189</v>
      </c>
      <c r="D69" s="19" t="s">
        <v>14</v>
      </c>
      <c r="E69" s="20" t="s">
        <v>129</v>
      </c>
      <c r="F69" s="21" t="s">
        <v>190</v>
      </c>
      <c r="G69" s="22">
        <v>14066.92</v>
      </c>
      <c r="H69" s="22">
        <v>0</v>
      </c>
      <c r="I69" s="22">
        <v>0</v>
      </c>
    </row>
    <row r="70" spans="1:9" s="23" customFormat="1" ht="58.5" customHeight="1">
      <c r="A70" s="16" t="s">
        <v>191</v>
      </c>
      <c r="B70" s="17">
        <v>4285896000153</v>
      </c>
      <c r="C70" s="18" t="s">
        <v>192</v>
      </c>
      <c r="D70" s="19" t="s">
        <v>14</v>
      </c>
      <c r="E70" s="20" t="s">
        <v>129</v>
      </c>
      <c r="F70" s="21" t="s">
        <v>193</v>
      </c>
      <c r="G70" s="22">
        <v>24128.89</v>
      </c>
      <c r="H70" s="22">
        <v>0</v>
      </c>
      <c r="I70" s="22">
        <v>0</v>
      </c>
    </row>
    <row r="71" spans="1:9" s="23" customFormat="1" ht="58.5" customHeight="1">
      <c r="A71" s="16" t="s">
        <v>194</v>
      </c>
      <c r="B71" s="17">
        <v>4641551000195</v>
      </c>
      <c r="C71" s="18" t="s">
        <v>195</v>
      </c>
      <c r="D71" s="19" t="s">
        <v>14</v>
      </c>
      <c r="E71" s="20" t="s">
        <v>129</v>
      </c>
      <c r="F71" s="21" t="s">
        <v>196</v>
      </c>
      <c r="G71" s="22">
        <v>16998.66</v>
      </c>
      <c r="H71" s="22">
        <v>0</v>
      </c>
      <c r="I71" s="22">
        <v>0</v>
      </c>
    </row>
    <row r="72" spans="1:9" s="23" customFormat="1" ht="58.5" customHeight="1">
      <c r="A72" s="16" t="s">
        <v>197</v>
      </c>
      <c r="B72" s="17">
        <v>4530390000162</v>
      </c>
      <c r="C72" s="18" t="s">
        <v>198</v>
      </c>
      <c r="D72" s="19" t="s">
        <v>14</v>
      </c>
      <c r="E72" s="20" t="s">
        <v>129</v>
      </c>
      <c r="F72" s="21" t="s">
        <v>199</v>
      </c>
      <c r="G72" s="22">
        <v>28203.07</v>
      </c>
      <c r="H72" s="22">
        <v>0</v>
      </c>
      <c r="I72" s="22">
        <v>0</v>
      </c>
    </row>
    <row r="73" spans="1:9" s="23" customFormat="1" ht="58.5" customHeight="1">
      <c r="A73" s="16" t="s">
        <v>200</v>
      </c>
      <c r="B73" s="17">
        <v>4530101000125</v>
      </c>
      <c r="C73" s="18" t="s">
        <v>201</v>
      </c>
      <c r="D73" s="19" t="s">
        <v>14</v>
      </c>
      <c r="E73" s="20" t="s">
        <v>129</v>
      </c>
      <c r="F73" s="21" t="s">
        <v>202</v>
      </c>
      <c r="G73" s="22">
        <v>25132</v>
      </c>
      <c r="H73" s="22">
        <v>0</v>
      </c>
      <c r="I73" s="22">
        <v>0</v>
      </c>
    </row>
    <row r="74" spans="1:9" s="23" customFormat="1" ht="58.5" customHeight="1">
      <c r="A74" s="16" t="s">
        <v>203</v>
      </c>
      <c r="B74" s="17">
        <v>4262762000117</v>
      </c>
      <c r="C74" s="18" t="s">
        <v>204</v>
      </c>
      <c r="D74" s="19" t="s">
        <v>14</v>
      </c>
      <c r="E74" s="20" t="s">
        <v>129</v>
      </c>
      <c r="F74" s="21" t="s">
        <v>205</v>
      </c>
      <c r="G74" s="22">
        <v>17213.22</v>
      </c>
      <c r="H74" s="22">
        <v>0</v>
      </c>
      <c r="I74" s="22">
        <v>0</v>
      </c>
    </row>
    <row r="75" spans="1:9" s="23" customFormat="1" ht="58.5" customHeight="1">
      <c r="A75" s="16" t="s">
        <v>146</v>
      </c>
      <c r="B75" s="17">
        <v>5830872000109</v>
      </c>
      <c r="C75" s="18" t="s">
        <v>206</v>
      </c>
      <c r="D75" s="19" t="s">
        <v>14</v>
      </c>
      <c r="E75" s="20" t="s">
        <v>129</v>
      </c>
      <c r="F75" s="21" t="s">
        <v>207</v>
      </c>
      <c r="G75" s="22">
        <v>38020.08</v>
      </c>
      <c r="H75" s="22">
        <v>0</v>
      </c>
      <c r="I75" s="22">
        <v>0</v>
      </c>
    </row>
    <row r="76" spans="1:9" s="23" customFormat="1" ht="58.5" customHeight="1">
      <c r="A76" s="16" t="s">
        <v>208</v>
      </c>
      <c r="B76" s="17">
        <v>4629697000115</v>
      </c>
      <c r="C76" s="18" t="s">
        <v>209</v>
      </c>
      <c r="D76" s="19" t="s">
        <v>14</v>
      </c>
      <c r="E76" s="20" t="s">
        <v>129</v>
      </c>
      <c r="F76" s="21" t="s">
        <v>210</v>
      </c>
      <c r="G76" s="22">
        <v>16294.32</v>
      </c>
      <c r="H76" s="22">
        <v>0</v>
      </c>
      <c r="I76" s="22">
        <v>0</v>
      </c>
    </row>
    <row r="77" spans="1:9" s="23" customFormat="1" ht="58.5" customHeight="1">
      <c r="A77" s="16" t="s">
        <v>211</v>
      </c>
      <c r="B77" s="17">
        <v>61605522287</v>
      </c>
      <c r="C77" s="18" t="s">
        <v>212</v>
      </c>
      <c r="D77" s="19" t="s">
        <v>14</v>
      </c>
      <c r="E77" s="20" t="s">
        <v>129</v>
      </c>
      <c r="F77" s="21" t="s">
        <v>213</v>
      </c>
      <c r="G77" s="22">
        <v>679.83</v>
      </c>
      <c r="H77" s="22">
        <v>0</v>
      </c>
      <c r="I77" s="22">
        <v>679.83</v>
      </c>
    </row>
    <row r="78" spans="1:9" s="23" customFormat="1" ht="58.5" customHeight="1">
      <c r="A78" s="16" t="s">
        <v>214</v>
      </c>
      <c r="B78" s="17">
        <v>63813874249</v>
      </c>
      <c r="C78" s="18" t="s">
        <v>212</v>
      </c>
      <c r="D78" s="19" t="s">
        <v>14</v>
      </c>
      <c r="E78" s="20" t="s">
        <v>129</v>
      </c>
      <c r="F78" s="21" t="s">
        <v>215</v>
      </c>
      <c r="G78" s="22">
        <v>679.83</v>
      </c>
      <c r="H78" s="22">
        <v>0</v>
      </c>
      <c r="I78" s="22">
        <v>679.83</v>
      </c>
    </row>
    <row r="79" spans="1:9" s="23" customFormat="1" ht="58.5" customHeight="1">
      <c r="A79" s="16" t="s">
        <v>216</v>
      </c>
      <c r="B79" s="17">
        <v>23980958272</v>
      </c>
      <c r="C79" s="18" t="s">
        <v>217</v>
      </c>
      <c r="D79" s="19" t="s">
        <v>14</v>
      </c>
      <c r="E79" s="20" t="s">
        <v>129</v>
      </c>
      <c r="F79" s="21" t="s">
        <v>218</v>
      </c>
      <c r="G79" s="22">
        <v>1914.96</v>
      </c>
      <c r="H79" s="22">
        <v>0</v>
      </c>
      <c r="I79" s="22">
        <v>1914.96</v>
      </c>
    </row>
    <row r="80" spans="1:9" s="23" customFormat="1" ht="58.5" customHeight="1">
      <c r="A80" s="16" t="s">
        <v>105</v>
      </c>
      <c r="B80" s="17">
        <v>33000118000179</v>
      </c>
      <c r="C80" s="18" t="s">
        <v>219</v>
      </c>
      <c r="D80" s="19" t="s">
        <v>14</v>
      </c>
      <c r="E80" s="20" t="s">
        <v>129</v>
      </c>
      <c r="F80" s="21" t="s">
        <v>220</v>
      </c>
      <c r="G80" s="22">
        <v>7.82</v>
      </c>
      <c r="H80" s="22">
        <v>0</v>
      </c>
      <c r="I80" s="22">
        <v>7.82</v>
      </c>
    </row>
    <row r="81" spans="1:9" s="23" customFormat="1" ht="58.5" customHeight="1">
      <c r="A81" s="16" t="s">
        <v>221</v>
      </c>
      <c r="B81" s="17">
        <v>4646337000121</v>
      </c>
      <c r="C81" s="18" t="s">
        <v>222</v>
      </c>
      <c r="D81" s="19" t="s">
        <v>40</v>
      </c>
      <c r="E81" s="20" t="s">
        <v>15</v>
      </c>
      <c r="F81" s="21" t="s">
        <v>223</v>
      </c>
      <c r="G81" s="22">
        <v>390</v>
      </c>
      <c r="H81" s="22">
        <v>390</v>
      </c>
      <c r="I81" s="22">
        <v>390</v>
      </c>
    </row>
    <row r="82" spans="1:9" s="23" customFormat="1" ht="58.5" customHeight="1">
      <c r="A82" s="16" t="s">
        <v>224</v>
      </c>
      <c r="B82" s="17">
        <v>4153748000185</v>
      </c>
      <c r="C82" s="18" t="s">
        <v>225</v>
      </c>
      <c r="D82" s="19" t="s">
        <v>14</v>
      </c>
      <c r="E82" s="20" t="s">
        <v>129</v>
      </c>
      <c r="F82" s="21" t="s">
        <v>226</v>
      </c>
      <c r="G82" s="22">
        <v>1359227.39</v>
      </c>
      <c r="H82" s="22">
        <v>0</v>
      </c>
      <c r="I82" s="22">
        <v>1359227.39</v>
      </c>
    </row>
    <row r="83" spans="1:9" s="23" customFormat="1" ht="58.5" customHeight="1">
      <c r="A83" s="16" t="s">
        <v>227</v>
      </c>
      <c r="B83" s="17">
        <v>65412150225</v>
      </c>
      <c r="C83" s="18" t="s">
        <v>212</v>
      </c>
      <c r="D83" s="19" t="s">
        <v>14</v>
      </c>
      <c r="E83" s="20" t="s">
        <v>129</v>
      </c>
      <c r="F83" s="21" t="s">
        <v>228</v>
      </c>
      <c r="G83" s="22">
        <v>1133.05</v>
      </c>
      <c r="H83" s="22">
        <v>0</v>
      </c>
      <c r="I83" s="22">
        <v>1133.05</v>
      </c>
    </row>
    <row r="84" spans="1:9" s="23" customFormat="1" ht="58.5" customHeight="1">
      <c r="A84" s="16" t="s">
        <v>229</v>
      </c>
      <c r="B84" s="17">
        <v>69920150282</v>
      </c>
      <c r="C84" s="18" t="s">
        <v>212</v>
      </c>
      <c r="D84" s="19" t="s">
        <v>14</v>
      </c>
      <c r="E84" s="20" t="s">
        <v>129</v>
      </c>
      <c r="F84" s="21" t="s">
        <v>230</v>
      </c>
      <c r="G84" s="22">
        <v>1133.05</v>
      </c>
      <c r="H84" s="22">
        <v>0</v>
      </c>
      <c r="I84" s="22">
        <v>1133.05</v>
      </c>
    </row>
    <row r="85" spans="1:9" s="23" customFormat="1" ht="58.5" customHeight="1">
      <c r="A85" s="16" t="s">
        <v>224</v>
      </c>
      <c r="B85" s="17">
        <v>4153748000185</v>
      </c>
      <c r="C85" s="18" t="s">
        <v>231</v>
      </c>
      <c r="D85" s="19" t="s">
        <v>14</v>
      </c>
      <c r="E85" s="20" t="s">
        <v>129</v>
      </c>
      <c r="F85" s="21" t="s">
        <v>232</v>
      </c>
      <c r="G85" s="22">
        <v>3400</v>
      </c>
      <c r="H85" s="22">
        <v>0</v>
      </c>
      <c r="I85" s="22">
        <v>3400</v>
      </c>
    </row>
    <row r="86" spans="1:9" s="23" customFormat="1" ht="58.5" customHeight="1">
      <c r="A86" s="16" t="s">
        <v>105</v>
      </c>
      <c r="B86" s="17">
        <v>33000118000179</v>
      </c>
      <c r="C86" s="18" t="s">
        <v>233</v>
      </c>
      <c r="D86" s="19" t="s">
        <v>14</v>
      </c>
      <c r="E86" s="20" t="s">
        <v>129</v>
      </c>
      <c r="F86" s="21" t="s">
        <v>234</v>
      </c>
      <c r="G86" s="22">
        <v>19.57</v>
      </c>
      <c r="H86" s="22">
        <v>0</v>
      </c>
      <c r="I86" s="22">
        <v>19.57</v>
      </c>
    </row>
    <row r="87" spans="1:9" s="23" customFormat="1" ht="58.5" customHeight="1">
      <c r="A87" s="16" t="s">
        <v>235</v>
      </c>
      <c r="B87" s="17">
        <v>4406195000125</v>
      </c>
      <c r="C87" s="18" t="s">
        <v>236</v>
      </c>
      <c r="D87" s="19" t="s">
        <v>14</v>
      </c>
      <c r="E87" s="20" t="s">
        <v>129</v>
      </c>
      <c r="F87" s="21" t="s">
        <v>237</v>
      </c>
      <c r="G87" s="22">
        <v>268.52</v>
      </c>
      <c r="H87" s="22">
        <v>0</v>
      </c>
      <c r="I87" s="22">
        <v>0</v>
      </c>
    </row>
    <row r="88" spans="1:9" s="23" customFormat="1" ht="58.5" customHeight="1">
      <c r="A88" s="16" t="s">
        <v>27</v>
      </c>
      <c r="B88" s="17">
        <v>2341467000120</v>
      </c>
      <c r="C88" s="18" t="s">
        <v>238</v>
      </c>
      <c r="D88" s="19" t="s">
        <v>14</v>
      </c>
      <c r="E88" s="20" t="s">
        <v>29</v>
      </c>
      <c r="F88" s="21" t="s">
        <v>239</v>
      </c>
      <c r="G88" s="22">
        <v>812282.13</v>
      </c>
      <c r="H88" s="22">
        <v>0</v>
      </c>
      <c r="I88" s="22">
        <v>0</v>
      </c>
    </row>
    <row r="89" spans="1:9" s="23" customFormat="1" ht="58.5" customHeight="1">
      <c r="A89" s="16" t="s">
        <v>240</v>
      </c>
      <c r="B89" s="17">
        <v>18799897000120</v>
      </c>
      <c r="C89" s="18" t="s">
        <v>241</v>
      </c>
      <c r="D89" s="19" t="s">
        <v>40</v>
      </c>
      <c r="E89" s="20" t="s">
        <v>41</v>
      </c>
      <c r="F89" s="21" t="s">
        <v>242</v>
      </c>
      <c r="G89" s="22">
        <v>1160</v>
      </c>
      <c r="H89" s="22">
        <v>0</v>
      </c>
      <c r="I89" s="22">
        <v>0</v>
      </c>
    </row>
    <row r="90" spans="1:9" s="23" customFormat="1" ht="58.5" customHeight="1">
      <c r="A90" s="16" t="s">
        <v>243</v>
      </c>
      <c r="B90" s="17">
        <v>57144567268</v>
      </c>
      <c r="C90" s="18" t="s">
        <v>212</v>
      </c>
      <c r="D90" s="19" t="s">
        <v>14</v>
      </c>
      <c r="E90" s="20" t="s">
        <v>129</v>
      </c>
      <c r="F90" s="21" t="s">
        <v>244</v>
      </c>
      <c r="G90" s="22">
        <v>453.22</v>
      </c>
      <c r="H90" s="22">
        <v>0</v>
      </c>
      <c r="I90" s="22">
        <v>453.22</v>
      </c>
    </row>
    <row r="91" spans="1:9" s="23" customFormat="1" ht="58.5" customHeight="1">
      <c r="A91" s="16" t="s">
        <v>245</v>
      </c>
      <c r="B91" s="17">
        <v>26844775000137</v>
      </c>
      <c r="C91" s="18" t="s">
        <v>246</v>
      </c>
      <c r="D91" s="19" t="s">
        <v>40</v>
      </c>
      <c r="E91" s="20" t="s">
        <v>41</v>
      </c>
      <c r="F91" s="21" t="s">
        <v>247</v>
      </c>
      <c r="G91" s="22">
        <v>87360</v>
      </c>
      <c r="H91" s="22">
        <v>0</v>
      </c>
      <c r="I91" s="22">
        <v>0</v>
      </c>
    </row>
    <row r="92" spans="1:9" s="23" customFormat="1" ht="58.5" customHeight="1">
      <c r="A92" s="16" t="s">
        <v>248</v>
      </c>
      <c r="B92" s="17">
        <v>4530044000184</v>
      </c>
      <c r="C92" s="18" t="s">
        <v>249</v>
      </c>
      <c r="D92" s="19" t="s">
        <v>14</v>
      </c>
      <c r="E92" s="20" t="s">
        <v>129</v>
      </c>
      <c r="F92" s="21" t="s">
        <v>250</v>
      </c>
      <c r="G92" s="22">
        <v>70005.41</v>
      </c>
      <c r="H92" s="22">
        <v>0</v>
      </c>
      <c r="I92" s="22">
        <v>0</v>
      </c>
    </row>
    <row r="93" spans="1:9" s="23" customFormat="1" ht="58.5" customHeight="1">
      <c r="A93" s="16" t="s">
        <v>251</v>
      </c>
      <c r="B93" s="17">
        <v>52979199249</v>
      </c>
      <c r="C93" s="18" t="s">
        <v>212</v>
      </c>
      <c r="D93" s="19" t="s">
        <v>14</v>
      </c>
      <c r="E93" s="20" t="s">
        <v>129</v>
      </c>
      <c r="F93" s="21" t="s">
        <v>252</v>
      </c>
      <c r="G93" s="22">
        <v>1133.05</v>
      </c>
      <c r="H93" s="22">
        <v>0</v>
      </c>
      <c r="I93" s="22">
        <v>1133.05</v>
      </c>
    </row>
    <row r="94" spans="1:9" s="23" customFormat="1" ht="58.5" customHeight="1">
      <c r="A94" s="16" t="s">
        <v>253</v>
      </c>
      <c r="B94" s="17">
        <v>34819320220</v>
      </c>
      <c r="C94" s="18" t="s">
        <v>217</v>
      </c>
      <c r="D94" s="19" t="s">
        <v>14</v>
      </c>
      <c r="E94" s="20" t="s">
        <v>129</v>
      </c>
      <c r="F94" s="21" t="s">
        <v>254</v>
      </c>
      <c r="G94" s="22">
        <v>909.61</v>
      </c>
      <c r="H94" s="22">
        <v>0</v>
      </c>
      <c r="I94" s="22">
        <v>909.61</v>
      </c>
    </row>
    <row r="95" spans="1:9" s="23" customFormat="1" ht="58.5" customHeight="1">
      <c r="A95" s="16" t="s">
        <v>255</v>
      </c>
      <c r="B95" s="17">
        <v>60342676253</v>
      </c>
      <c r="C95" s="18" t="s">
        <v>217</v>
      </c>
      <c r="D95" s="19" t="s">
        <v>14</v>
      </c>
      <c r="E95" s="20" t="s">
        <v>129</v>
      </c>
      <c r="F95" s="21" t="s">
        <v>256</v>
      </c>
      <c r="G95" s="22">
        <v>574.49</v>
      </c>
      <c r="H95" s="22">
        <v>0</v>
      </c>
      <c r="I95" s="22">
        <v>574.49</v>
      </c>
    </row>
    <row r="96" spans="1:9" s="23" customFormat="1" ht="58.5" customHeight="1">
      <c r="A96" s="16" t="s">
        <v>257</v>
      </c>
      <c r="B96" s="17">
        <v>3153339287</v>
      </c>
      <c r="C96" s="18" t="s">
        <v>212</v>
      </c>
      <c r="D96" s="19" t="s">
        <v>14</v>
      </c>
      <c r="E96" s="20" t="s">
        <v>129</v>
      </c>
      <c r="F96" s="21" t="s">
        <v>258</v>
      </c>
      <c r="G96" s="22">
        <v>1819.2</v>
      </c>
      <c r="H96" s="22">
        <v>0</v>
      </c>
      <c r="I96" s="22">
        <v>1819.2</v>
      </c>
    </row>
    <row r="97" spans="1:9" s="23" customFormat="1" ht="58.5" customHeight="1">
      <c r="A97" s="16" t="s">
        <v>259</v>
      </c>
      <c r="B97" s="17">
        <v>1177815338</v>
      </c>
      <c r="C97" s="18" t="s">
        <v>212</v>
      </c>
      <c r="D97" s="19" t="s">
        <v>14</v>
      </c>
      <c r="E97" s="20" t="s">
        <v>129</v>
      </c>
      <c r="F97" s="21" t="s">
        <v>260</v>
      </c>
      <c r="G97" s="22">
        <v>1133.07</v>
      </c>
      <c r="H97" s="22">
        <v>0</v>
      </c>
      <c r="I97" s="22">
        <v>1133.07</v>
      </c>
    </row>
    <row r="98" spans="1:9" s="23" customFormat="1" ht="58.5" customHeight="1">
      <c r="A98" s="16" t="s">
        <v>261</v>
      </c>
      <c r="B98" s="17">
        <v>360305000104</v>
      </c>
      <c r="C98" s="18" t="s">
        <v>262</v>
      </c>
      <c r="D98" s="19" t="s">
        <v>14</v>
      </c>
      <c r="E98" s="20" t="s">
        <v>129</v>
      </c>
      <c r="F98" s="21" t="s">
        <v>263</v>
      </c>
      <c r="G98" s="22">
        <v>873.2</v>
      </c>
      <c r="H98" s="22">
        <v>0</v>
      </c>
      <c r="I98" s="22">
        <v>873.2</v>
      </c>
    </row>
    <row r="99" spans="1:9" s="23" customFormat="1" ht="58.5" customHeight="1">
      <c r="A99" s="16" t="s">
        <v>264</v>
      </c>
      <c r="B99" s="17">
        <v>2844344000102</v>
      </c>
      <c r="C99" s="18" t="s">
        <v>265</v>
      </c>
      <c r="D99" s="19" t="s">
        <v>14</v>
      </c>
      <c r="E99" s="20" t="s">
        <v>129</v>
      </c>
      <c r="F99" s="21" t="s">
        <v>266</v>
      </c>
      <c r="G99" s="22">
        <v>100000</v>
      </c>
      <c r="H99" s="22">
        <v>0</v>
      </c>
      <c r="I99" s="22">
        <v>0</v>
      </c>
    </row>
    <row r="100" spans="1:9" s="23" customFormat="1" ht="58.5" customHeight="1">
      <c r="A100" s="16" t="s">
        <v>267</v>
      </c>
      <c r="B100" s="17" t="s">
        <v>268</v>
      </c>
      <c r="C100" s="18" t="s">
        <v>269</v>
      </c>
      <c r="D100" s="19" t="s">
        <v>14</v>
      </c>
      <c r="E100" s="20" t="s">
        <v>129</v>
      </c>
      <c r="F100" s="21" t="s">
        <v>270</v>
      </c>
      <c r="G100" s="22">
        <v>1118562.52</v>
      </c>
      <c r="H100" s="22">
        <v>0</v>
      </c>
      <c r="I100" s="22">
        <v>849137.06</v>
      </c>
    </row>
    <row r="101" spans="1:9" s="23" customFormat="1" ht="58.5" customHeight="1">
      <c r="A101" s="16" t="s">
        <v>267</v>
      </c>
      <c r="B101" s="17" t="s">
        <v>268</v>
      </c>
      <c r="C101" s="18" t="s">
        <v>269</v>
      </c>
      <c r="D101" s="19" t="s">
        <v>14</v>
      </c>
      <c r="E101" s="20" t="s">
        <v>129</v>
      </c>
      <c r="F101" s="21" t="s">
        <v>271</v>
      </c>
      <c r="G101" s="22">
        <v>6768.18</v>
      </c>
      <c r="H101" s="22">
        <v>0</v>
      </c>
      <c r="I101" s="22">
        <v>6768.18</v>
      </c>
    </row>
    <row r="102" spans="1:9" s="23" customFormat="1" ht="58.5" customHeight="1">
      <c r="A102" s="16" t="s">
        <v>267</v>
      </c>
      <c r="B102" s="17" t="s">
        <v>268</v>
      </c>
      <c r="C102" s="18" t="s">
        <v>272</v>
      </c>
      <c r="D102" s="19" t="s">
        <v>14</v>
      </c>
      <c r="E102" s="20" t="s">
        <v>129</v>
      </c>
      <c r="F102" s="21" t="s">
        <v>273</v>
      </c>
      <c r="G102" s="22">
        <v>2395483.79</v>
      </c>
      <c r="H102" s="22">
        <v>0</v>
      </c>
      <c r="I102" s="22">
        <v>1838743.55</v>
      </c>
    </row>
    <row r="103" spans="1:9" s="23" customFormat="1" ht="58.5" customHeight="1">
      <c r="A103" s="16" t="s">
        <v>267</v>
      </c>
      <c r="B103" s="17" t="s">
        <v>268</v>
      </c>
      <c r="C103" s="18" t="s">
        <v>272</v>
      </c>
      <c r="D103" s="19" t="s">
        <v>14</v>
      </c>
      <c r="E103" s="20" t="s">
        <v>129</v>
      </c>
      <c r="F103" s="21" t="s">
        <v>274</v>
      </c>
      <c r="G103" s="22">
        <v>149413.52</v>
      </c>
      <c r="H103" s="22">
        <v>0</v>
      </c>
      <c r="I103" s="22">
        <v>149413.52</v>
      </c>
    </row>
    <row r="104" spans="1:9" s="23" customFormat="1" ht="58.5" customHeight="1">
      <c r="A104" s="16" t="s">
        <v>267</v>
      </c>
      <c r="B104" s="17" t="s">
        <v>268</v>
      </c>
      <c r="C104" s="18" t="s">
        <v>272</v>
      </c>
      <c r="D104" s="19" t="s">
        <v>14</v>
      </c>
      <c r="E104" s="20" t="s">
        <v>129</v>
      </c>
      <c r="F104" s="21" t="s">
        <v>275</v>
      </c>
      <c r="G104" s="22">
        <v>19498.97</v>
      </c>
      <c r="H104" s="22">
        <v>0</v>
      </c>
      <c r="I104" s="22">
        <v>19498.97</v>
      </c>
    </row>
    <row r="105" spans="1:9" s="23" customFormat="1" ht="58.5" customHeight="1">
      <c r="A105" s="16" t="s">
        <v>267</v>
      </c>
      <c r="B105" s="17" t="s">
        <v>268</v>
      </c>
      <c r="C105" s="18" t="s">
        <v>272</v>
      </c>
      <c r="D105" s="19" t="s">
        <v>14</v>
      </c>
      <c r="E105" s="20" t="s">
        <v>129</v>
      </c>
      <c r="F105" s="21" t="s">
        <v>276</v>
      </c>
      <c r="G105" s="22">
        <v>59597.82</v>
      </c>
      <c r="H105" s="22">
        <v>0</v>
      </c>
      <c r="I105" s="22">
        <v>59597.82</v>
      </c>
    </row>
    <row r="106" spans="1:9" s="23" customFormat="1" ht="58.5" customHeight="1">
      <c r="A106" s="16" t="s">
        <v>267</v>
      </c>
      <c r="B106" s="17" t="s">
        <v>268</v>
      </c>
      <c r="C106" s="18" t="s">
        <v>277</v>
      </c>
      <c r="D106" s="19" t="s">
        <v>14</v>
      </c>
      <c r="E106" s="20" t="s">
        <v>129</v>
      </c>
      <c r="F106" s="21" t="s">
        <v>278</v>
      </c>
      <c r="G106" s="22">
        <v>5492072.02</v>
      </c>
      <c r="H106" s="22">
        <v>40465.09</v>
      </c>
      <c r="I106" s="22">
        <f>1122209.2+40465.09</f>
        <v>1162674.29</v>
      </c>
    </row>
    <row r="107" spans="1:9" s="23" customFormat="1" ht="58.5" customHeight="1">
      <c r="A107" s="16" t="s">
        <v>267</v>
      </c>
      <c r="B107" s="17" t="s">
        <v>268</v>
      </c>
      <c r="C107" s="18" t="s">
        <v>277</v>
      </c>
      <c r="D107" s="19" t="s">
        <v>14</v>
      </c>
      <c r="E107" s="20" t="s">
        <v>129</v>
      </c>
      <c r="F107" s="21" t="s">
        <v>279</v>
      </c>
      <c r="G107" s="22">
        <v>4050117.08</v>
      </c>
      <c r="H107" s="22">
        <v>0</v>
      </c>
      <c r="I107" s="22">
        <v>4050117.08</v>
      </c>
    </row>
    <row r="108" spans="1:9" s="23" customFormat="1" ht="58.5" customHeight="1">
      <c r="A108" s="16" t="s">
        <v>267</v>
      </c>
      <c r="B108" s="17" t="s">
        <v>268</v>
      </c>
      <c r="C108" s="18" t="s">
        <v>277</v>
      </c>
      <c r="D108" s="19" t="s">
        <v>14</v>
      </c>
      <c r="E108" s="20" t="s">
        <v>129</v>
      </c>
      <c r="F108" s="21" t="s">
        <v>280</v>
      </c>
      <c r="G108" s="22">
        <v>2935367.98</v>
      </c>
      <c r="H108" s="22">
        <v>0</v>
      </c>
      <c r="I108" s="22">
        <v>2935367.98</v>
      </c>
    </row>
    <row r="109" spans="1:9" s="23" customFormat="1" ht="58.5" customHeight="1">
      <c r="A109" s="16" t="s">
        <v>267</v>
      </c>
      <c r="B109" s="17" t="s">
        <v>268</v>
      </c>
      <c r="C109" s="18" t="s">
        <v>277</v>
      </c>
      <c r="D109" s="19" t="s">
        <v>14</v>
      </c>
      <c r="E109" s="20" t="s">
        <v>129</v>
      </c>
      <c r="F109" s="21" t="s">
        <v>281</v>
      </c>
      <c r="G109" s="22">
        <v>1591935.84</v>
      </c>
      <c r="H109" s="22">
        <v>0</v>
      </c>
      <c r="I109" s="22">
        <v>1591935.84</v>
      </c>
    </row>
    <row r="110" spans="1:9" s="23" customFormat="1" ht="58.5" customHeight="1">
      <c r="A110" s="16" t="s">
        <v>267</v>
      </c>
      <c r="B110" s="17" t="s">
        <v>268</v>
      </c>
      <c r="C110" s="18" t="s">
        <v>277</v>
      </c>
      <c r="D110" s="19" t="s">
        <v>14</v>
      </c>
      <c r="E110" s="20" t="s">
        <v>129</v>
      </c>
      <c r="F110" s="21" t="s">
        <v>282</v>
      </c>
      <c r="G110" s="22">
        <v>1028150.22</v>
      </c>
      <c r="H110" s="22">
        <v>0</v>
      </c>
      <c r="I110" s="22">
        <v>1028150.22</v>
      </c>
    </row>
    <row r="111" spans="1:9" s="23" customFormat="1" ht="58.5" customHeight="1">
      <c r="A111" s="16" t="s">
        <v>267</v>
      </c>
      <c r="B111" s="17" t="s">
        <v>268</v>
      </c>
      <c r="C111" s="18" t="s">
        <v>277</v>
      </c>
      <c r="D111" s="19" t="s">
        <v>14</v>
      </c>
      <c r="E111" s="20" t="s">
        <v>129</v>
      </c>
      <c r="F111" s="21" t="s">
        <v>283</v>
      </c>
      <c r="G111" s="22">
        <v>1009900.15</v>
      </c>
      <c r="H111" s="22">
        <v>0</v>
      </c>
      <c r="I111" s="22">
        <v>1009900.15</v>
      </c>
    </row>
    <row r="112" spans="1:9" s="23" customFormat="1" ht="58.5" customHeight="1">
      <c r="A112" s="16" t="s">
        <v>267</v>
      </c>
      <c r="B112" s="17" t="s">
        <v>268</v>
      </c>
      <c r="C112" s="18" t="s">
        <v>277</v>
      </c>
      <c r="D112" s="19" t="s">
        <v>14</v>
      </c>
      <c r="E112" s="20" t="s">
        <v>129</v>
      </c>
      <c r="F112" s="21" t="s">
        <v>284</v>
      </c>
      <c r="G112" s="22">
        <v>266094.66000000003</v>
      </c>
      <c r="H112" s="22">
        <v>0</v>
      </c>
      <c r="I112" s="22">
        <v>266094.66000000003</v>
      </c>
    </row>
    <row r="113" spans="1:9" s="23" customFormat="1" ht="58.5" customHeight="1">
      <c r="A113" s="16" t="s">
        <v>267</v>
      </c>
      <c r="B113" s="17" t="s">
        <v>268</v>
      </c>
      <c r="C113" s="18" t="s">
        <v>277</v>
      </c>
      <c r="D113" s="19" t="s">
        <v>14</v>
      </c>
      <c r="E113" s="20" t="s">
        <v>129</v>
      </c>
      <c r="F113" s="21" t="s">
        <v>285</v>
      </c>
      <c r="G113" s="22">
        <v>201067.35</v>
      </c>
      <c r="H113" s="22">
        <v>0</v>
      </c>
      <c r="I113" s="22">
        <v>201067.35</v>
      </c>
    </row>
    <row r="114" spans="1:9" s="23" customFormat="1" ht="58.5" customHeight="1">
      <c r="A114" s="16" t="s">
        <v>267</v>
      </c>
      <c r="B114" s="17" t="s">
        <v>268</v>
      </c>
      <c r="C114" s="18" t="s">
        <v>277</v>
      </c>
      <c r="D114" s="19" t="s">
        <v>14</v>
      </c>
      <c r="E114" s="20" t="s">
        <v>129</v>
      </c>
      <c r="F114" s="21" t="s">
        <v>286</v>
      </c>
      <c r="G114" s="22">
        <v>95234.65</v>
      </c>
      <c r="H114" s="22">
        <v>0</v>
      </c>
      <c r="I114" s="22">
        <v>95234.65</v>
      </c>
    </row>
    <row r="115" spans="1:9" s="23" customFormat="1" ht="58.5" customHeight="1">
      <c r="A115" s="16" t="s">
        <v>267</v>
      </c>
      <c r="B115" s="17" t="s">
        <v>268</v>
      </c>
      <c r="C115" s="18" t="s">
        <v>277</v>
      </c>
      <c r="D115" s="19" t="s">
        <v>14</v>
      </c>
      <c r="E115" s="20" t="s">
        <v>129</v>
      </c>
      <c r="F115" s="21" t="s">
        <v>287</v>
      </c>
      <c r="G115" s="22">
        <v>28635.75</v>
      </c>
      <c r="H115" s="22">
        <v>0</v>
      </c>
      <c r="I115" s="22">
        <v>28635.75</v>
      </c>
    </row>
    <row r="116" spans="1:9" s="23" customFormat="1" ht="58.5" customHeight="1">
      <c r="A116" s="16" t="s">
        <v>267</v>
      </c>
      <c r="B116" s="17" t="s">
        <v>268</v>
      </c>
      <c r="C116" s="18" t="s">
        <v>277</v>
      </c>
      <c r="D116" s="19" t="s">
        <v>14</v>
      </c>
      <c r="E116" s="20" t="s">
        <v>129</v>
      </c>
      <c r="F116" s="21" t="s">
        <v>288</v>
      </c>
      <c r="G116" s="22">
        <v>26978.92</v>
      </c>
      <c r="H116" s="22">
        <v>0</v>
      </c>
      <c r="I116" s="22">
        <v>26978.92</v>
      </c>
    </row>
    <row r="117" spans="1:9" s="23" customFormat="1" ht="58.5" customHeight="1">
      <c r="A117" s="16" t="s">
        <v>267</v>
      </c>
      <c r="B117" s="17" t="s">
        <v>268</v>
      </c>
      <c r="C117" s="18" t="s">
        <v>277</v>
      </c>
      <c r="D117" s="19" t="s">
        <v>14</v>
      </c>
      <c r="E117" s="20" t="s">
        <v>129</v>
      </c>
      <c r="F117" s="21" t="s">
        <v>289</v>
      </c>
      <c r="G117" s="22">
        <v>16027.79</v>
      </c>
      <c r="H117" s="22">
        <v>0</v>
      </c>
      <c r="I117" s="22">
        <v>16027.79</v>
      </c>
    </row>
    <row r="118" spans="1:9" s="23" customFormat="1" ht="58.5" customHeight="1">
      <c r="A118" s="16" t="s">
        <v>267</v>
      </c>
      <c r="B118" s="17" t="s">
        <v>268</v>
      </c>
      <c r="C118" s="18" t="s">
        <v>277</v>
      </c>
      <c r="D118" s="19" t="s">
        <v>14</v>
      </c>
      <c r="E118" s="20" t="s">
        <v>129</v>
      </c>
      <c r="F118" s="21" t="s">
        <v>290</v>
      </c>
      <c r="G118" s="22">
        <v>9696.2</v>
      </c>
      <c r="H118" s="22">
        <v>0</v>
      </c>
      <c r="I118" s="22">
        <v>9696.2</v>
      </c>
    </row>
    <row r="119" spans="1:9" s="23" customFormat="1" ht="58.5" customHeight="1">
      <c r="A119" s="16" t="s">
        <v>267</v>
      </c>
      <c r="B119" s="17" t="s">
        <v>268</v>
      </c>
      <c r="C119" s="18" t="s">
        <v>277</v>
      </c>
      <c r="D119" s="19" t="s">
        <v>14</v>
      </c>
      <c r="E119" s="20" t="s">
        <v>129</v>
      </c>
      <c r="F119" s="21" t="s">
        <v>291</v>
      </c>
      <c r="G119" s="22">
        <v>4480.63</v>
      </c>
      <c r="H119" s="22">
        <v>0</v>
      </c>
      <c r="I119" s="22">
        <v>4480.63</v>
      </c>
    </row>
    <row r="120" spans="1:9" s="23" customFormat="1" ht="58.5" customHeight="1">
      <c r="A120" s="16" t="s">
        <v>267</v>
      </c>
      <c r="B120" s="17" t="s">
        <v>268</v>
      </c>
      <c r="C120" s="18" t="s">
        <v>277</v>
      </c>
      <c r="D120" s="19" t="s">
        <v>14</v>
      </c>
      <c r="E120" s="20" t="s">
        <v>129</v>
      </c>
      <c r="F120" s="21" t="s">
        <v>292</v>
      </c>
      <c r="G120" s="22">
        <v>1211.75</v>
      </c>
      <c r="H120" s="22">
        <v>0</v>
      </c>
      <c r="I120" s="22">
        <v>1211.75</v>
      </c>
    </row>
    <row r="121" spans="1:9" s="23" customFormat="1" ht="58.5" customHeight="1">
      <c r="A121" s="16" t="s">
        <v>293</v>
      </c>
      <c r="B121" s="17">
        <v>29979036001031</v>
      </c>
      <c r="C121" s="18" t="s">
        <v>294</v>
      </c>
      <c r="D121" s="19" t="s">
        <v>14</v>
      </c>
      <c r="E121" s="20" t="s">
        <v>129</v>
      </c>
      <c r="F121" s="21" t="s">
        <v>295</v>
      </c>
      <c r="G121" s="22">
        <v>298.49</v>
      </c>
      <c r="H121" s="22">
        <v>298.49</v>
      </c>
      <c r="I121" s="22">
        <v>298.49</v>
      </c>
    </row>
    <row r="122" spans="1:9" s="23" customFormat="1" ht="58.5" customHeight="1">
      <c r="A122" s="16" t="s">
        <v>267</v>
      </c>
      <c r="B122" s="17" t="s">
        <v>268</v>
      </c>
      <c r="C122" s="18" t="s">
        <v>277</v>
      </c>
      <c r="D122" s="19" t="s">
        <v>14</v>
      </c>
      <c r="E122" s="20" t="s">
        <v>129</v>
      </c>
      <c r="F122" s="21" t="s">
        <v>296</v>
      </c>
      <c r="G122" s="22">
        <v>582322.12</v>
      </c>
      <c r="H122" s="22">
        <v>443.63</v>
      </c>
      <c r="I122" s="22">
        <f>570046.34+443.63</f>
        <v>570489.97</v>
      </c>
    </row>
    <row r="123" spans="1:9" s="23" customFormat="1" ht="58.5" customHeight="1">
      <c r="A123" s="16" t="s">
        <v>267</v>
      </c>
      <c r="B123" s="17" t="s">
        <v>268</v>
      </c>
      <c r="C123" s="18" t="s">
        <v>277</v>
      </c>
      <c r="D123" s="19" t="s">
        <v>14</v>
      </c>
      <c r="E123" s="20" t="s">
        <v>129</v>
      </c>
      <c r="F123" s="21" t="s">
        <v>297</v>
      </c>
      <c r="G123" s="22">
        <v>319394.51</v>
      </c>
      <c r="H123" s="22">
        <v>0</v>
      </c>
      <c r="I123" s="22">
        <v>319394.51</v>
      </c>
    </row>
    <row r="124" spans="1:9" s="23" customFormat="1" ht="58.5" customHeight="1">
      <c r="A124" s="16" t="s">
        <v>267</v>
      </c>
      <c r="B124" s="17" t="s">
        <v>268</v>
      </c>
      <c r="C124" s="18" t="s">
        <v>277</v>
      </c>
      <c r="D124" s="19" t="s">
        <v>14</v>
      </c>
      <c r="E124" s="20" t="s">
        <v>129</v>
      </c>
      <c r="F124" s="21" t="s">
        <v>298</v>
      </c>
      <c r="G124" s="22">
        <v>32004.66</v>
      </c>
      <c r="H124" s="22">
        <v>0</v>
      </c>
      <c r="I124" s="22">
        <v>32004.66</v>
      </c>
    </row>
    <row r="125" spans="1:9" s="23" customFormat="1" ht="58.5" customHeight="1">
      <c r="A125" s="16" t="s">
        <v>267</v>
      </c>
      <c r="B125" s="17" t="s">
        <v>268</v>
      </c>
      <c r="C125" s="18" t="s">
        <v>277</v>
      </c>
      <c r="D125" s="19" t="s">
        <v>14</v>
      </c>
      <c r="E125" s="20" t="s">
        <v>129</v>
      </c>
      <c r="F125" s="21" t="s">
        <v>299</v>
      </c>
      <c r="G125" s="22">
        <v>13336.18</v>
      </c>
      <c r="H125" s="22">
        <v>0</v>
      </c>
      <c r="I125" s="22">
        <v>13336.18</v>
      </c>
    </row>
    <row r="126" spans="1:9" s="23" customFormat="1" ht="58.5" customHeight="1">
      <c r="A126" s="16" t="s">
        <v>267</v>
      </c>
      <c r="B126" s="17" t="s">
        <v>268</v>
      </c>
      <c r="C126" s="18" t="s">
        <v>277</v>
      </c>
      <c r="D126" s="19" t="s">
        <v>14</v>
      </c>
      <c r="E126" s="20" t="s">
        <v>129</v>
      </c>
      <c r="F126" s="21" t="s">
        <v>300</v>
      </c>
      <c r="G126" s="22">
        <v>7502.63</v>
      </c>
      <c r="H126" s="22">
        <v>0</v>
      </c>
      <c r="I126" s="22">
        <v>7502.63</v>
      </c>
    </row>
    <row r="127" spans="1:9" s="23" customFormat="1" ht="58.5" customHeight="1">
      <c r="A127" s="16" t="s">
        <v>267</v>
      </c>
      <c r="B127" s="17" t="s">
        <v>268</v>
      </c>
      <c r="C127" s="18" t="s">
        <v>277</v>
      </c>
      <c r="D127" s="19" t="s">
        <v>14</v>
      </c>
      <c r="E127" s="20" t="s">
        <v>129</v>
      </c>
      <c r="F127" s="21" t="s">
        <v>301</v>
      </c>
      <c r="G127" s="22">
        <v>4184.97</v>
      </c>
      <c r="H127" s="22">
        <v>0</v>
      </c>
      <c r="I127" s="22">
        <v>4184.97</v>
      </c>
    </row>
    <row r="128" spans="1:9" s="23" customFormat="1" ht="58.5" customHeight="1">
      <c r="A128" s="16" t="s">
        <v>267</v>
      </c>
      <c r="B128" s="17" t="s">
        <v>268</v>
      </c>
      <c r="C128" s="18" t="s">
        <v>277</v>
      </c>
      <c r="D128" s="19" t="s">
        <v>14</v>
      </c>
      <c r="E128" s="20" t="s">
        <v>129</v>
      </c>
      <c r="F128" s="21" t="s">
        <v>302</v>
      </c>
      <c r="G128" s="22">
        <v>3905.11</v>
      </c>
      <c r="H128" s="22">
        <v>0</v>
      </c>
      <c r="I128" s="22">
        <v>3905.11</v>
      </c>
    </row>
    <row r="129" spans="1:9" s="23" customFormat="1" ht="58.5" customHeight="1">
      <c r="A129" s="16" t="s">
        <v>267</v>
      </c>
      <c r="B129" s="17" t="s">
        <v>268</v>
      </c>
      <c r="C129" s="18" t="s">
        <v>277</v>
      </c>
      <c r="D129" s="19" t="s">
        <v>14</v>
      </c>
      <c r="E129" s="20" t="s">
        <v>129</v>
      </c>
      <c r="F129" s="21" t="s">
        <v>303</v>
      </c>
      <c r="G129" s="22">
        <v>3215.33</v>
      </c>
      <c r="H129" s="22">
        <v>0</v>
      </c>
      <c r="I129" s="22">
        <v>3215.33</v>
      </c>
    </row>
    <row r="130" spans="1:9" s="23" customFormat="1" ht="58.5" customHeight="1">
      <c r="A130" s="16" t="s">
        <v>267</v>
      </c>
      <c r="B130" s="17" t="s">
        <v>268</v>
      </c>
      <c r="C130" s="18" t="s">
        <v>277</v>
      </c>
      <c r="D130" s="19" t="s">
        <v>14</v>
      </c>
      <c r="E130" s="20" t="s">
        <v>129</v>
      </c>
      <c r="F130" s="21" t="s">
        <v>304</v>
      </c>
      <c r="G130" s="22">
        <v>2481.34</v>
      </c>
      <c r="H130" s="22">
        <v>0</v>
      </c>
      <c r="I130" s="22">
        <v>2481.34</v>
      </c>
    </row>
    <row r="131" spans="1:9" s="23" customFormat="1" ht="58.5" customHeight="1">
      <c r="A131" s="16" t="s">
        <v>267</v>
      </c>
      <c r="B131" s="17" t="s">
        <v>268</v>
      </c>
      <c r="C131" s="18" t="s">
        <v>277</v>
      </c>
      <c r="D131" s="19" t="s">
        <v>14</v>
      </c>
      <c r="E131" s="20" t="s">
        <v>129</v>
      </c>
      <c r="F131" s="21" t="s">
        <v>305</v>
      </c>
      <c r="G131" s="22">
        <v>1635.19</v>
      </c>
      <c r="H131" s="22">
        <v>0</v>
      </c>
      <c r="I131" s="22">
        <v>1635.19</v>
      </c>
    </row>
    <row r="132" spans="1:9" s="23" customFormat="1" ht="58.5" customHeight="1">
      <c r="A132" s="16" t="s">
        <v>267</v>
      </c>
      <c r="B132" s="17" t="s">
        <v>268</v>
      </c>
      <c r="C132" s="18" t="s">
        <v>277</v>
      </c>
      <c r="D132" s="19" t="s">
        <v>14</v>
      </c>
      <c r="E132" s="20" t="s">
        <v>129</v>
      </c>
      <c r="F132" s="21" t="s">
        <v>306</v>
      </c>
      <c r="G132" s="22">
        <v>827.45</v>
      </c>
      <c r="H132" s="22">
        <v>0</v>
      </c>
      <c r="I132" s="22">
        <v>827.45</v>
      </c>
    </row>
    <row r="133" spans="1:9" s="23" customFormat="1" ht="58.5" customHeight="1">
      <c r="A133" s="16" t="s">
        <v>267</v>
      </c>
      <c r="B133" s="17" t="s">
        <v>268</v>
      </c>
      <c r="C133" s="18" t="s">
        <v>277</v>
      </c>
      <c r="D133" s="19" t="s">
        <v>14</v>
      </c>
      <c r="E133" s="20" t="s">
        <v>129</v>
      </c>
      <c r="F133" s="21" t="s">
        <v>307</v>
      </c>
      <c r="G133" s="22">
        <v>407</v>
      </c>
      <c r="H133" s="22">
        <v>0</v>
      </c>
      <c r="I133" s="22">
        <v>407</v>
      </c>
    </row>
    <row r="134" spans="1:9" s="23" customFormat="1" ht="58.5" customHeight="1">
      <c r="A134" s="16" t="s">
        <v>267</v>
      </c>
      <c r="B134" s="17" t="s">
        <v>268</v>
      </c>
      <c r="C134" s="18" t="s">
        <v>277</v>
      </c>
      <c r="D134" s="19" t="s">
        <v>14</v>
      </c>
      <c r="E134" s="20" t="s">
        <v>129</v>
      </c>
      <c r="F134" s="21" t="s">
        <v>308</v>
      </c>
      <c r="G134" s="22">
        <v>376.07</v>
      </c>
      <c r="H134" s="22">
        <v>0</v>
      </c>
      <c r="I134" s="22">
        <v>376.07</v>
      </c>
    </row>
    <row r="135" spans="1:9" s="23" customFormat="1" ht="58.5" customHeight="1">
      <c r="A135" s="16" t="s">
        <v>293</v>
      </c>
      <c r="B135" s="17">
        <v>29979036001031</v>
      </c>
      <c r="C135" s="18" t="s">
        <v>309</v>
      </c>
      <c r="D135" s="19" t="s">
        <v>14</v>
      </c>
      <c r="E135" s="20" t="s">
        <v>129</v>
      </c>
      <c r="F135" s="21" t="s">
        <v>310</v>
      </c>
      <c r="G135" s="22">
        <v>1536.36</v>
      </c>
      <c r="H135" s="22">
        <v>1536.36</v>
      </c>
      <c r="I135" s="22">
        <v>1536.36</v>
      </c>
    </row>
    <row r="136" spans="1:9" s="23" customFormat="1" ht="58.5" customHeight="1">
      <c r="A136" s="16" t="s">
        <v>267</v>
      </c>
      <c r="B136" s="17" t="s">
        <v>268</v>
      </c>
      <c r="C136" s="18" t="s">
        <v>277</v>
      </c>
      <c r="D136" s="19" t="s">
        <v>14</v>
      </c>
      <c r="E136" s="20" t="s">
        <v>129</v>
      </c>
      <c r="F136" s="21" t="s">
        <v>311</v>
      </c>
      <c r="G136" s="22">
        <v>921185.34</v>
      </c>
      <c r="H136" s="22">
        <v>2126.46</v>
      </c>
      <c r="I136" s="22">
        <f>493100.53+2126.46</f>
        <v>495226.99000000005</v>
      </c>
    </row>
    <row r="137" spans="1:9" s="23" customFormat="1" ht="58.5" customHeight="1">
      <c r="A137" s="16" t="s">
        <v>267</v>
      </c>
      <c r="B137" s="17" t="s">
        <v>268</v>
      </c>
      <c r="C137" s="18" t="s">
        <v>277</v>
      </c>
      <c r="D137" s="19" t="s">
        <v>14</v>
      </c>
      <c r="E137" s="20" t="s">
        <v>129</v>
      </c>
      <c r="F137" s="21" t="s">
        <v>312</v>
      </c>
      <c r="G137" s="22">
        <v>161361.06</v>
      </c>
      <c r="H137" s="22">
        <v>0</v>
      </c>
      <c r="I137" s="22">
        <v>161361.06</v>
      </c>
    </row>
    <row r="138" spans="1:9" s="23" customFormat="1" ht="58.5" customHeight="1">
      <c r="A138" s="16" t="s">
        <v>267</v>
      </c>
      <c r="B138" s="17" t="s">
        <v>268</v>
      </c>
      <c r="C138" s="18" t="s">
        <v>277</v>
      </c>
      <c r="D138" s="19" t="s">
        <v>14</v>
      </c>
      <c r="E138" s="20" t="s">
        <v>129</v>
      </c>
      <c r="F138" s="21" t="s">
        <v>313</v>
      </c>
      <c r="G138" s="22">
        <v>103314.8</v>
      </c>
      <c r="H138" s="22">
        <v>0</v>
      </c>
      <c r="I138" s="22">
        <v>103314.8</v>
      </c>
    </row>
    <row r="139" spans="1:9" s="23" customFormat="1" ht="58.5" customHeight="1">
      <c r="A139" s="16" t="s">
        <v>267</v>
      </c>
      <c r="B139" s="17" t="s">
        <v>268</v>
      </c>
      <c r="C139" s="18" t="s">
        <v>314</v>
      </c>
      <c r="D139" s="19" t="s">
        <v>14</v>
      </c>
      <c r="E139" s="20" t="s">
        <v>129</v>
      </c>
      <c r="F139" s="21" t="s">
        <v>315</v>
      </c>
      <c r="G139" s="22">
        <v>75293.82</v>
      </c>
      <c r="H139" s="22">
        <v>0</v>
      </c>
      <c r="I139" s="22">
        <v>75293.82</v>
      </c>
    </row>
    <row r="140" spans="1:9" s="23" customFormat="1" ht="58.5" customHeight="1">
      <c r="A140" s="16" t="s">
        <v>267</v>
      </c>
      <c r="B140" s="17" t="s">
        <v>268</v>
      </c>
      <c r="C140" s="18" t="s">
        <v>277</v>
      </c>
      <c r="D140" s="19" t="s">
        <v>14</v>
      </c>
      <c r="E140" s="20" t="s">
        <v>129</v>
      </c>
      <c r="F140" s="21" t="s">
        <v>316</v>
      </c>
      <c r="G140" s="22">
        <v>57395.94</v>
      </c>
      <c r="H140" s="22">
        <v>0</v>
      </c>
      <c r="I140" s="22">
        <v>57395.94</v>
      </c>
    </row>
    <row r="141" spans="1:9" s="23" customFormat="1" ht="58.5" customHeight="1">
      <c r="A141" s="16" t="s">
        <v>267</v>
      </c>
      <c r="B141" s="17" t="s">
        <v>268</v>
      </c>
      <c r="C141" s="18" t="s">
        <v>277</v>
      </c>
      <c r="D141" s="19" t="s">
        <v>14</v>
      </c>
      <c r="E141" s="20" t="s">
        <v>129</v>
      </c>
      <c r="F141" s="21" t="s">
        <v>317</v>
      </c>
      <c r="G141" s="22">
        <v>44282.52</v>
      </c>
      <c r="H141" s="22">
        <v>0</v>
      </c>
      <c r="I141" s="22">
        <v>44282.52</v>
      </c>
    </row>
    <row r="142" spans="1:9" s="23" customFormat="1" ht="58.5" customHeight="1">
      <c r="A142" s="16" t="s">
        <v>267</v>
      </c>
      <c r="B142" s="17" t="s">
        <v>268</v>
      </c>
      <c r="C142" s="18" t="s">
        <v>277</v>
      </c>
      <c r="D142" s="19" t="s">
        <v>14</v>
      </c>
      <c r="E142" s="20" t="s">
        <v>129</v>
      </c>
      <c r="F142" s="21" t="s">
        <v>318</v>
      </c>
      <c r="G142" s="22">
        <v>30583.87</v>
      </c>
      <c r="H142" s="22">
        <v>0</v>
      </c>
      <c r="I142" s="22">
        <v>30583.87</v>
      </c>
    </row>
    <row r="143" spans="1:9" s="23" customFormat="1" ht="58.5" customHeight="1">
      <c r="A143" s="16" t="s">
        <v>267</v>
      </c>
      <c r="B143" s="17" t="s">
        <v>268</v>
      </c>
      <c r="C143" s="18" t="s">
        <v>277</v>
      </c>
      <c r="D143" s="19" t="s">
        <v>14</v>
      </c>
      <c r="E143" s="20" t="s">
        <v>129</v>
      </c>
      <c r="F143" s="21" t="s">
        <v>319</v>
      </c>
      <c r="G143" s="22">
        <v>21933.96</v>
      </c>
      <c r="H143" s="22">
        <v>0</v>
      </c>
      <c r="I143" s="22">
        <v>21933.96</v>
      </c>
    </row>
    <row r="144" spans="1:9" s="23" customFormat="1" ht="58.5" customHeight="1">
      <c r="A144" s="16" t="s">
        <v>267</v>
      </c>
      <c r="B144" s="17" t="s">
        <v>268</v>
      </c>
      <c r="C144" s="18" t="s">
        <v>277</v>
      </c>
      <c r="D144" s="19" t="s">
        <v>14</v>
      </c>
      <c r="E144" s="20" t="s">
        <v>129</v>
      </c>
      <c r="F144" s="21" t="s">
        <v>320</v>
      </c>
      <c r="G144" s="22">
        <v>19006.62</v>
      </c>
      <c r="H144" s="22">
        <v>0</v>
      </c>
      <c r="I144" s="22">
        <v>19006.62</v>
      </c>
    </row>
    <row r="145" spans="1:9" s="23" customFormat="1" ht="58.5" customHeight="1">
      <c r="A145" s="16" t="s">
        <v>267</v>
      </c>
      <c r="B145" s="17" t="s">
        <v>268</v>
      </c>
      <c r="C145" s="18" t="s">
        <v>277</v>
      </c>
      <c r="D145" s="19" t="s">
        <v>14</v>
      </c>
      <c r="E145" s="20" t="s">
        <v>129</v>
      </c>
      <c r="F145" s="21" t="s">
        <v>321</v>
      </c>
      <c r="G145" s="22">
        <v>6714.56</v>
      </c>
      <c r="H145" s="22">
        <v>0</v>
      </c>
      <c r="I145" s="22">
        <v>6714.56</v>
      </c>
    </row>
    <row r="146" spans="1:9" s="23" customFormat="1" ht="58.5" customHeight="1">
      <c r="A146" s="16" t="s">
        <v>267</v>
      </c>
      <c r="B146" s="17" t="s">
        <v>268</v>
      </c>
      <c r="C146" s="18" t="s">
        <v>277</v>
      </c>
      <c r="D146" s="19" t="s">
        <v>14</v>
      </c>
      <c r="E146" s="20" t="s">
        <v>129</v>
      </c>
      <c r="F146" s="21" t="s">
        <v>322</v>
      </c>
      <c r="G146" s="22">
        <v>3765.04</v>
      </c>
      <c r="H146" s="22">
        <v>0</v>
      </c>
      <c r="I146" s="22">
        <v>3765.04</v>
      </c>
    </row>
    <row r="147" spans="1:9" s="23" customFormat="1" ht="58.5" customHeight="1">
      <c r="A147" s="16" t="s">
        <v>267</v>
      </c>
      <c r="B147" s="17" t="s">
        <v>268</v>
      </c>
      <c r="C147" s="18" t="s">
        <v>277</v>
      </c>
      <c r="D147" s="19" t="s">
        <v>14</v>
      </c>
      <c r="E147" s="20" t="s">
        <v>129</v>
      </c>
      <c r="F147" s="21" t="s">
        <v>323</v>
      </c>
      <c r="G147" s="22">
        <v>3698.87</v>
      </c>
      <c r="H147" s="22">
        <v>0</v>
      </c>
      <c r="I147" s="22">
        <v>3698.87</v>
      </c>
    </row>
    <row r="148" spans="1:9" s="23" customFormat="1" ht="58.5" customHeight="1">
      <c r="A148" s="16" t="s">
        <v>267</v>
      </c>
      <c r="B148" s="17" t="s">
        <v>268</v>
      </c>
      <c r="C148" s="18" t="s">
        <v>277</v>
      </c>
      <c r="D148" s="19" t="s">
        <v>14</v>
      </c>
      <c r="E148" s="20" t="s">
        <v>129</v>
      </c>
      <c r="F148" s="21" t="s">
        <v>324</v>
      </c>
      <c r="G148" s="22">
        <v>2282.51</v>
      </c>
      <c r="H148" s="22">
        <v>0</v>
      </c>
      <c r="I148" s="22">
        <v>2282.51</v>
      </c>
    </row>
    <row r="149" spans="1:9" s="23" customFormat="1" ht="58.5" customHeight="1">
      <c r="A149" s="16" t="s">
        <v>267</v>
      </c>
      <c r="B149" s="17" t="s">
        <v>268</v>
      </c>
      <c r="C149" s="18" t="s">
        <v>277</v>
      </c>
      <c r="D149" s="19" t="s">
        <v>14</v>
      </c>
      <c r="E149" s="20" t="s">
        <v>129</v>
      </c>
      <c r="F149" s="21" t="s">
        <v>325</v>
      </c>
      <c r="G149" s="22">
        <v>1173.47</v>
      </c>
      <c r="H149" s="22">
        <v>0</v>
      </c>
      <c r="I149" s="22">
        <v>1173.47</v>
      </c>
    </row>
    <row r="150" spans="1:9" s="23" customFormat="1" ht="58.5" customHeight="1">
      <c r="A150" s="16" t="s">
        <v>267</v>
      </c>
      <c r="B150" s="17" t="s">
        <v>268</v>
      </c>
      <c r="C150" s="18" t="s">
        <v>277</v>
      </c>
      <c r="D150" s="19" t="s">
        <v>14</v>
      </c>
      <c r="E150" s="20" t="s">
        <v>129</v>
      </c>
      <c r="F150" s="21" t="s">
        <v>326</v>
      </c>
      <c r="G150" s="22">
        <v>759.74</v>
      </c>
      <c r="H150" s="22">
        <v>0</v>
      </c>
      <c r="I150" s="22">
        <v>759.74</v>
      </c>
    </row>
    <row r="151" spans="1:9" s="23" customFormat="1" ht="58.5" customHeight="1">
      <c r="A151" s="16" t="s">
        <v>267</v>
      </c>
      <c r="B151" s="17" t="s">
        <v>268</v>
      </c>
      <c r="C151" s="18" t="s">
        <v>277</v>
      </c>
      <c r="D151" s="19" t="s">
        <v>14</v>
      </c>
      <c r="E151" s="20" t="s">
        <v>129</v>
      </c>
      <c r="F151" s="21" t="s">
        <v>327</v>
      </c>
      <c r="G151" s="22">
        <v>279.08</v>
      </c>
      <c r="H151" s="22">
        <v>0</v>
      </c>
      <c r="I151" s="22">
        <v>279.08</v>
      </c>
    </row>
    <row r="152" spans="1:9" s="23" customFormat="1" ht="58.5" customHeight="1">
      <c r="A152" s="16" t="s">
        <v>293</v>
      </c>
      <c r="B152" s="17">
        <v>29979036001031</v>
      </c>
      <c r="C152" s="18" t="s">
        <v>328</v>
      </c>
      <c r="D152" s="19" t="s">
        <v>14</v>
      </c>
      <c r="E152" s="20" t="s">
        <v>129</v>
      </c>
      <c r="F152" s="21" t="s">
        <v>329</v>
      </c>
      <c r="G152" s="22">
        <v>22560.91</v>
      </c>
      <c r="H152" s="22">
        <v>22560.91</v>
      </c>
      <c r="I152" s="22">
        <v>22560.91</v>
      </c>
    </row>
    <row r="153" spans="1:9" s="23" customFormat="1" ht="58.5" customHeight="1">
      <c r="A153" s="16" t="s">
        <v>267</v>
      </c>
      <c r="B153" s="17" t="s">
        <v>268</v>
      </c>
      <c r="C153" s="18" t="s">
        <v>272</v>
      </c>
      <c r="D153" s="19" t="s">
        <v>14</v>
      </c>
      <c r="E153" s="20" t="s">
        <v>129</v>
      </c>
      <c r="F153" s="21" t="s">
        <v>330</v>
      </c>
      <c r="G153" s="22">
        <v>26125.25</v>
      </c>
      <c r="H153" s="22">
        <v>0</v>
      </c>
      <c r="I153" s="22">
        <v>16188.25</v>
      </c>
    </row>
    <row r="154" spans="1:9" s="23" customFormat="1" ht="58.5" customHeight="1">
      <c r="A154" s="16" t="s">
        <v>267</v>
      </c>
      <c r="B154" s="17" t="s">
        <v>268</v>
      </c>
      <c r="C154" s="18" t="s">
        <v>272</v>
      </c>
      <c r="D154" s="19" t="s">
        <v>14</v>
      </c>
      <c r="E154" s="20" t="s">
        <v>129</v>
      </c>
      <c r="F154" s="21" t="s">
        <v>331</v>
      </c>
      <c r="G154" s="22">
        <v>4490.86</v>
      </c>
      <c r="H154" s="22">
        <v>0</v>
      </c>
      <c r="I154" s="22">
        <v>4490.86</v>
      </c>
    </row>
    <row r="155" spans="1:9" s="23" customFormat="1" ht="58.5" customHeight="1">
      <c r="A155" s="16" t="s">
        <v>267</v>
      </c>
      <c r="B155" s="17" t="s">
        <v>268</v>
      </c>
      <c r="C155" s="18" t="s">
        <v>272</v>
      </c>
      <c r="D155" s="19" t="s">
        <v>14</v>
      </c>
      <c r="E155" s="20" t="s">
        <v>129</v>
      </c>
      <c r="F155" s="21" t="s">
        <v>332</v>
      </c>
      <c r="G155" s="22">
        <v>151.75</v>
      </c>
      <c r="H155" s="22">
        <v>0</v>
      </c>
      <c r="I155" s="22">
        <v>151.75</v>
      </c>
    </row>
    <row r="156" spans="1:9" s="23" customFormat="1" ht="58.5" customHeight="1">
      <c r="A156" s="16" t="s">
        <v>267</v>
      </c>
      <c r="B156" s="17" t="s">
        <v>268</v>
      </c>
      <c r="C156" s="18" t="s">
        <v>272</v>
      </c>
      <c r="D156" s="19" t="s">
        <v>14</v>
      </c>
      <c r="E156" s="20" t="s">
        <v>129</v>
      </c>
      <c r="F156" s="21" t="s">
        <v>333</v>
      </c>
      <c r="G156" s="22">
        <v>4583.18</v>
      </c>
      <c r="H156" s="22">
        <v>0</v>
      </c>
      <c r="I156" s="22">
        <v>4583.18</v>
      </c>
    </row>
    <row r="157" spans="1:9" s="23" customFormat="1" ht="58.5" customHeight="1">
      <c r="A157" s="16" t="s">
        <v>267</v>
      </c>
      <c r="B157" s="17" t="s">
        <v>268</v>
      </c>
      <c r="C157" s="18" t="s">
        <v>334</v>
      </c>
      <c r="D157" s="19" t="s">
        <v>14</v>
      </c>
      <c r="E157" s="20" t="s">
        <v>129</v>
      </c>
      <c r="F157" s="21" t="s">
        <v>335</v>
      </c>
      <c r="G157" s="22">
        <v>1953.38</v>
      </c>
      <c r="H157" s="22">
        <v>0</v>
      </c>
      <c r="I157" s="22">
        <v>1953.38</v>
      </c>
    </row>
    <row r="158" spans="1:9" s="23" customFormat="1" ht="58.5" customHeight="1">
      <c r="A158" s="16" t="s">
        <v>267</v>
      </c>
      <c r="B158" s="17" t="s">
        <v>268</v>
      </c>
      <c r="C158" s="18" t="s">
        <v>336</v>
      </c>
      <c r="D158" s="19" t="s">
        <v>14</v>
      </c>
      <c r="E158" s="20" t="s">
        <v>129</v>
      </c>
      <c r="F158" s="21" t="s">
        <v>337</v>
      </c>
      <c r="G158" s="22">
        <v>466743.8</v>
      </c>
      <c r="H158" s="22">
        <v>0</v>
      </c>
      <c r="I158" s="22">
        <v>466743.8</v>
      </c>
    </row>
    <row r="159" spans="1:9" s="23" customFormat="1" ht="58.5" customHeight="1">
      <c r="A159" s="16" t="s">
        <v>338</v>
      </c>
      <c r="B159" s="17">
        <v>7637990000112</v>
      </c>
      <c r="C159" s="18" t="s">
        <v>339</v>
      </c>
      <c r="D159" s="19" t="s">
        <v>14</v>
      </c>
      <c r="E159" s="20" t="s">
        <v>129</v>
      </c>
      <c r="F159" s="21" t="s">
        <v>340</v>
      </c>
      <c r="G159" s="22">
        <v>961.92</v>
      </c>
      <c r="H159" s="22">
        <v>0</v>
      </c>
      <c r="I159" s="22">
        <v>961.92</v>
      </c>
    </row>
    <row r="160" spans="1:9" s="23" customFormat="1" ht="58.5" customHeight="1">
      <c r="A160" s="16" t="s">
        <v>338</v>
      </c>
      <c r="B160" s="17">
        <v>7637990000112</v>
      </c>
      <c r="C160" s="18" t="s">
        <v>341</v>
      </c>
      <c r="D160" s="19" t="s">
        <v>14</v>
      </c>
      <c r="E160" s="20" t="s">
        <v>129</v>
      </c>
      <c r="F160" s="21" t="s">
        <v>342</v>
      </c>
      <c r="G160" s="22">
        <v>887.92</v>
      </c>
      <c r="H160" s="22">
        <v>887.92</v>
      </c>
      <c r="I160" s="22">
        <v>887.92</v>
      </c>
    </row>
    <row r="161" spans="1:9" s="23" customFormat="1" ht="58.5" customHeight="1">
      <c r="A161" s="16" t="s">
        <v>267</v>
      </c>
      <c r="B161" s="17" t="s">
        <v>268</v>
      </c>
      <c r="C161" s="18" t="s">
        <v>336</v>
      </c>
      <c r="D161" s="19" t="s">
        <v>14</v>
      </c>
      <c r="E161" s="20" t="s">
        <v>129</v>
      </c>
      <c r="F161" s="21" t="s">
        <v>343</v>
      </c>
      <c r="G161" s="22">
        <v>21237.66</v>
      </c>
      <c r="H161" s="22">
        <v>0</v>
      </c>
      <c r="I161" s="22">
        <v>21237.66</v>
      </c>
    </row>
    <row r="162" spans="1:9" s="23" customFormat="1" ht="58.5" customHeight="1">
      <c r="A162" s="16" t="s">
        <v>267</v>
      </c>
      <c r="B162" s="17" t="s">
        <v>268</v>
      </c>
      <c r="C162" s="18" t="s">
        <v>336</v>
      </c>
      <c r="D162" s="19" t="s">
        <v>14</v>
      </c>
      <c r="E162" s="20" t="s">
        <v>129</v>
      </c>
      <c r="F162" s="21" t="s">
        <v>344</v>
      </c>
      <c r="G162" s="22">
        <v>86568.37</v>
      </c>
      <c r="H162" s="22">
        <v>0</v>
      </c>
      <c r="I162" s="22">
        <v>86568.37</v>
      </c>
    </row>
    <row r="163" spans="1:9" s="23" customFormat="1" ht="58.5" customHeight="1">
      <c r="A163" s="16" t="s">
        <v>267</v>
      </c>
      <c r="B163" s="17" t="s">
        <v>268</v>
      </c>
      <c r="C163" s="18" t="s">
        <v>345</v>
      </c>
      <c r="D163" s="19" t="s">
        <v>14</v>
      </c>
      <c r="E163" s="20" t="s">
        <v>129</v>
      </c>
      <c r="F163" s="21" t="s">
        <v>346</v>
      </c>
      <c r="G163" s="22">
        <v>17313.21</v>
      </c>
      <c r="H163" s="22">
        <v>0</v>
      </c>
      <c r="I163" s="22">
        <v>17313.21</v>
      </c>
    </row>
    <row r="164" spans="1:9" s="23" customFormat="1" ht="58.5" customHeight="1">
      <c r="A164" s="16" t="s">
        <v>267</v>
      </c>
      <c r="B164" s="17" t="s">
        <v>268</v>
      </c>
      <c r="C164" s="18" t="s">
        <v>345</v>
      </c>
      <c r="D164" s="19" t="s">
        <v>14</v>
      </c>
      <c r="E164" s="20" t="s">
        <v>129</v>
      </c>
      <c r="F164" s="21" t="s">
        <v>347</v>
      </c>
      <c r="G164" s="22">
        <v>3987.54</v>
      </c>
      <c r="H164" s="22">
        <v>0</v>
      </c>
      <c r="I164" s="22">
        <v>3987.54</v>
      </c>
    </row>
    <row r="165" spans="1:9" s="23" customFormat="1" ht="58.5" customHeight="1">
      <c r="A165" s="16" t="s">
        <v>264</v>
      </c>
      <c r="B165" s="17">
        <v>2844344000102</v>
      </c>
      <c r="C165" s="18" t="s">
        <v>348</v>
      </c>
      <c r="D165" s="19" t="s">
        <v>14</v>
      </c>
      <c r="E165" s="20" t="s">
        <v>129</v>
      </c>
      <c r="F165" s="21" t="s">
        <v>349</v>
      </c>
      <c r="G165" s="22">
        <v>200000</v>
      </c>
      <c r="H165" s="22">
        <v>0</v>
      </c>
      <c r="I165" s="22">
        <v>0</v>
      </c>
    </row>
    <row r="166" spans="1:9" s="24" customFormat="1" ht="76.5" customHeight="1">
      <c r="A166" s="16" t="s">
        <v>350</v>
      </c>
      <c r="B166" s="17">
        <v>33392072168</v>
      </c>
      <c r="C166" s="18" t="s">
        <v>351</v>
      </c>
      <c r="D166" s="19" t="s">
        <v>14</v>
      </c>
      <c r="E166" s="20" t="s">
        <v>352</v>
      </c>
      <c r="F166" s="21" t="s">
        <v>353</v>
      </c>
      <c r="G166" s="22">
        <v>1000</v>
      </c>
      <c r="H166" s="22">
        <v>1000</v>
      </c>
      <c r="I166" s="22">
        <v>1000</v>
      </c>
    </row>
    <row r="167" spans="1:9" s="24" customFormat="1" ht="63.75" customHeight="1">
      <c r="A167" s="16" t="s">
        <v>354</v>
      </c>
      <c r="B167" s="17">
        <v>46392840206</v>
      </c>
      <c r="C167" s="18" t="s">
        <v>826</v>
      </c>
      <c r="D167" s="19" t="s">
        <v>14</v>
      </c>
      <c r="E167" s="20" t="s">
        <v>352</v>
      </c>
      <c r="F167" s="21" t="s">
        <v>355</v>
      </c>
      <c r="G167" s="22">
        <v>1819.22</v>
      </c>
      <c r="H167" s="22">
        <v>0</v>
      </c>
      <c r="I167" s="22">
        <v>0</v>
      </c>
    </row>
    <row r="168" spans="1:9" s="24" customFormat="1" ht="80.25" customHeight="1">
      <c r="A168" s="16" t="s">
        <v>356</v>
      </c>
      <c r="B168" s="17">
        <v>59456277000176</v>
      </c>
      <c r="C168" s="18" t="s">
        <v>827</v>
      </c>
      <c r="D168" s="19" t="s">
        <v>14</v>
      </c>
      <c r="E168" s="20" t="s">
        <v>357</v>
      </c>
      <c r="F168" s="21" t="s">
        <v>358</v>
      </c>
      <c r="G168" s="22">
        <v>39255</v>
      </c>
      <c r="H168" s="22">
        <v>0</v>
      </c>
      <c r="I168" s="22">
        <v>0</v>
      </c>
    </row>
    <row r="169" spans="1:9" s="24" customFormat="1" ht="81.75" customHeight="1">
      <c r="A169" s="16" t="s">
        <v>359</v>
      </c>
      <c r="B169" s="17">
        <v>58498346215</v>
      </c>
      <c r="C169" s="18" t="s">
        <v>828</v>
      </c>
      <c r="D169" s="19" t="s">
        <v>14</v>
      </c>
      <c r="E169" s="20" t="s">
        <v>352</v>
      </c>
      <c r="F169" s="21" t="s">
        <v>360</v>
      </c>
      <c r="G169" s="22">
        <v>909.61</v>
      </c>
      <c r="H169" s="22">
        <v>909.61</v>
      </c>
      <c r="I169" s="22">
        <v>909.61</v>
      </c>
    </row>
    <row r="170" spans="1:9" s="24" customFormat="1" ht="97.5" customHeight="1">
      <c r="A170" s="16" t="s">
        <v>134</v>
      </c>
      <c r="B170" s="17">
        <v>4262432000121</v>
      </c>
      <c r="C170" s="18" t="s">
        <v>361</v>
      </c>
      <c r="D170" s="19" t="s">
        <v>14</v>
      </c>
      <c r="E170" s="20" t="s">
        <v>352</v>
      </c>
      <c r="F170" s="21" t="s">
        <v>362</v>
      </c>
      <c r="G170" s="22">
        <v>57233.98</v>
      </c>
      <c r="H170" s="22">
        <v>0</v>
      </c>
      <c r="I170" s="22">
        <v>0</v>
      </c>
    </row>
    <row r="171" spans="1:9" s="24" customFormat="1" ht="69.75" customHeight="1">
      <c r="A171" s="16" t="s">
        <v>235</v>
      </c>
      <c r="B171" s="17">
        <v>4406195000125</v>
      </c>
      <c r="C171" s="18" t="s">
        <v>363</v>
      </c>
      <c r="D171" s="19" t="s">
        <v>14</v>
      </c>
      <c r="E171" s="20" t="s">
        <v>352</v>
      </c>
      <c r="F171" s="21" t="s">
        <v>364</v>
      </c>
      <c r="G171" s="22">
        <v>300.07</v>
      </c>
      <c r="H171" s="22">
        <v>300.07</v>
      </c>
      <c r="I171" s="22">
        <v>300.07</v>
      </c>
    </row>
    <row r="172" spans="1:9" s="24" customFormat="1" ht="72.75" customHeight="1">
      <c r="A172" s="16" t="s">
        <v>216</v>
      </c>
      <c r="B172" s="17">
        <v>23980958272</v>
      </c>
      <c r="C172" s="18" t="s">
        <v>365</v>
      </c>
      <c r="D172" s="19" t="s">
        <v>14</v>
      </c>
      <c r="E172" s="20" t="s">
        <v>352</v>
      </c>
      <c r="F172" s="21" t="s">
        <v>366</v>
      </c>
      <c r="G172" s="22">
        <v>478.74</v>
      </c>
      <c r="H172" s="22">
        <v>478.74</v>
      </c>
      <c r="I172" s="22">
        <v>478.74</v>
      </c>
    </row>
    <row r="173" spans="1:9" s="24" customFormat="1" ht="82.5" customHeight="1">
      <c r="A173" s="16" t="s">
        <v>367</v>
      </c>
      <c r="B173" s="17">
        <v>97594610806</v>
      </c>
      <c r="C173" s="18" t="s">
        <v>368</v>
      </c>
      <c r="D173" s="19" t="s">
        <v>14</v>
      </c>
      <c r="E173" s="20" t="s">
        <v>352</v>
      </c>
      <c r="F173" s="21" t="s">
        <v>369</v>
      </c>
      <c r="G173" s="22">
        <v>454.8</v>
      </c>
      <c r="H173" s="22">
        <v>454.8</v>
      </c>
      <c r="I173" s="22">
        <v>454.8</v>
      </c>
    </row>
    <row r="174" spans="1:9" s="24" customFormat="1" ht="76.5" customHeight="1">
      <c r="A174" s="16" t="s">
        <v>370</v>
      </c>
      <c r="B174" s="17">
        <v>29097010268</v>
      </c>
      <c r="C174" s="18" t="s">
        <v>371</v>
      </c>
      <c r="D174" s="19" t="s">
        <v>14</v>
      </c>
      <c r="E174" s="20" t="s">
        <v>352</v>
      </c>
      <c r="F174" s="21" t="s">
        <v>372</v>
      </c>
      <c r="G174" s="22">
        <v>454.8</v>
      </c>
      <c r="H174" s="22">
        <v>0</v>
      </c>
      <c r="I174" s="22">
        <v>0</v>
      </c>
    </row>
    <row r="175" spans="1:10" s="24" customFormat="1" ht="72.75" customHeight="1">
      <c r="A175" s="16" t="s">
        <v>373</v>
      </c>
      <c r="B175" s="17">
        <v>2275457291</v>
      </c>
      <c r="C175" s="18" t="s">
        <v>374</v>
      </c>
      <c r="D175" s="19" t="s">
        <v>14</v>
      </c>
      <c r="E175" s="20" t="s">
        <v>352</v>
      </c>
      <c r="F175" s="21" t="s">
        <v>375</v>
      </c>
      <c r="G175" s="22">
        <v>574.49</v>
      </c>
      <c r="H175" s="22">
        <v>574.49</v>
      </c>
      <c r="I175" s="22">
        <v>574.49</v>
      </c>
      <c r="J175" s="25"/>
    </row>
    <row r="176" spans="1:9" s="24" customFormat="1" ht="70.5" customHeight="1">
      <c r="A176" s="16" t="s">
        <v>376</v>
      </c>
      <c r="B176" s="17">
        <v>18035701215</v>
      </c>
      <c r="C176" s="18" t="s">
        <v>374</v>
      </c>
      <c r="D176" s="19" t="s">
        <v>14</v>
      </c>
      <c r="E176" s="20" t="s">
        <v>352</v>
      </c>
      <c r="F176" s="21" t="s">
        <v>377</v>
      </c>
      <c r="G176" s="22">
        <v>574.49</v>
      </c>
      <c r="H176" s="22">
        <v>574.49</v>
      </c>
      <c r="I176" s="22">
        <v>574.49</v>
      </c>
    </row>
    <row r="177" spans="1:9" s="24" customFormat="1" ht="99.75">
      <c r="A177" s="16" t="s">
        <v>378</v>
      </c>
      <c r="B177" s="17">
        <v>4777011000133</v>
      </c>
      <c r="C177" s="18" t="s">
        <v>379</v>
      </c>
      <c r="D177" s="19" t="s">
        <v>40</v>
      </c>
      <c r="E177" s="20" t="s">
        <v>380</v>
      </c>
      <c r="F177" s="21" t="s">
        <v>381</v>
      </c>
      <c r="G177" s="22">
        <v>349401.49</v>
      </c>
      <c r="H177" s="22">
        <v>0</v>
      </c>
      <c r="I177" s="22">
        <v>0</v>
      </c>
    </row>
    <row r="178" spans="1:9" s="24" customFormat="1" ht="56.25" customHeight="1">
      <c r="A178" s="16" t="s">
        <v>267</v>
      </c>
      <c r="B178" s="17" t="s">
        <v>268</v>
      </c>
      <c r="C178" s="18" t="s">
        <v>277</v>
      </c>
      <c r="D178" s="19" t="s">
        <v>14</v>
      </c>
      <c r="E178" s="20" t="s">
        <v>352</v>
      </c>
      <c r="F178" s="21" t="s">
        <v>382</v>
      </c>
      <c r="G178" s="22">
        <v>1421.41</v>
      </c>
      <c r="H178" s="22">
        <v>1421.41</v>
      </c>
      <c r="I178" s="22">
        <v>1421.41</v>
      </c>
    </row>
    <row r="179" spans="1:9" s="24" customFormat="1" ht="50.25" customHeight="1">
      <c r="A179" s="16" t="s">
        <v>267</v>
      </c>
      <c r="B179" s="17" t="s">
        <v>268</v>
      </c>
      <c r="C179" s="18" t="s">
        <v>277</v>
      </c>
      <c r="D179" s="19" t="s">
        <v>14</v>
      </c>
      <c r="E179" s="20" t="s">
        <v>352</v>
      </c>
      <c r="F179" s="21" t="s">
        <v>383</v>
      </c>
      <c r="G179" s="22">
        <v>28996.82</v>
      </c>
      <c r="H179" s="22">
        <v>28996.82</v>
      </c>
      <c r="I179" s="22">
        <v>28996.82</v>
      </c>
    </row>
    <row r="180" spans="1:9" s="26" customFormat="1" ht="36.75" customHeight="1">
      <c r="A180" s="16" t="s">
        <v>267</v>
      </c>
      <c r="B180" s="17" t="s">
        <v>268</v>
      </c>
      <c r="C180" s="18" t="s">
        <v>277</v>
      </c>
      <c r="D180" s="19" t="s">
        <v>14</v>
      </c>
      <c r="E180" s="20" t="s">
        <v>352</v>
      </c>
      <c r="F180" s="21" t="s">
        <v>384</v>
      </c>
      <c r="G180" s="22">
        <v>4738.04</v>
      </c>
      <c r="H180" s="22">
        <v>4738.04</v>
      </c>
      <c r="I180" s="22">
        <v>4738.04</v>
      </c>
    </row>
    <row r="181" spans="1:9" s="26" customFormat="1" ht="36.75" customHeight="1">
      <c r="A181" s="16" t="s">
        <v>267</v>
      </c>
      <c r="B181" s="17" t="s">
        <v>268</v>
      </c>
      <c r="C181" s="18" t="s">
        <v>277</v>
      </c>
      <c r="D181" s="19" t="s">
        <v>14</v>
      </c>
      <c r="E181" s="20" t="s">
        <v>352</v>
      </c>
      <c r="F181" s="21" t="s">
        <v>385</v>
      </c>
      <c r="G181" s="22">
        <v>2914.35</v>
      </c>
      <c r="H181" s="22">
        <v>1999.19</v>
      </c>
      <c r="I181" s="22">
        <v>1999.19</v>
      </c>
    </row>
    <row r="182" spans="1:9" s="26" customFormat="1" ht="36.75" customHeight="1">
      <c r="A182" s="16" t="s">
        <v>267</v>
      </c>
      <c r="B182" s="17" t="s">
        <v>268</v>
      </c>
      <c r="C182" s="18" t="s">
        <v>277</v>
      </c>
      <c r="D182" s="19" t="s">
        <v>14</v>
      </c>
      <c r="E182" s="20" t="s">
        <v>352</v>
      </c>
      <c r="F182" s="21" t="s">
        <v>386</v>
      </c>
      <c r="G182" s="22">
        <v>116.84</v>
      </c>
      <c r="H182" s="22">
        <v>116.84</v>
      </c>
      <c r="I182" s="22">
        <v>116.84</v>
      </c>
    </row>
    <row r="183" spans="1:9" s="24" customFormat="1" ht="110.25" customHeight="1">
      <c r="A183" s="16" t="s">
        <v>387</v>
      </c>
      <c r="B183" s="17">
        <v>31968260234</v>
      </c>
      <c r="C183" s="18" t="s">
        <v>388</v>
      </c>
      <c r="D183" s="19" t="s">
        <v>14</v>
      </c>
      <c r="E183" s="20" t="s">
        <v>352</v>
      </c>
      <c r="F183" s="21" t="s">
        <v>389</v>
      </c>
      <c r="G183" s="22">
        <v>453.22</v>
      </c>
      <c r="H183" s="22">
        <v>453.22</v>
      </c>
      <c r="I183" s="22">
        <v>453.22</v>
      </c>
    </row>
    <row r="184" spans="1:9" s="24" customFormat="1" ht="98.25" customHeight="1">
      <c r="A184" s="16" t="s">
        <v>390</v>
      </c>
      <c r="B184" s="17">
        <v>40628833253</v>
      </c>
      <c r="C184" s="18" t="s">
        <v>388</v>
      </c>
      <c r="D184" s="19" t="s">
        <v>14</v>
      </c>
      <c r="E184" s="20" t="s">
        <v>352</v>
      </c>
      <c r="F184" s="21" t="s">
        <v>391</v>
      </c>
      <c r="G184" s="22">
        <v>453.22</v>
      </c>
      <c r="H184" s="22">
        <v>453.22</v>
      </c>
      <c r="I184" s="22">
        <v>453.22</v>
      </c>
    </row>
    <row r="185" spans="1:9" s="24" customFormat="1" ht="97.5" customHeight="1">
      <c r="A185" s="16" t="s">
        <v>243</v>
      </c>
      <c r="B185" s="17">
        <v>57144567268</v>
      </c>
      <c r="C185" s="18" t="s">
        <v>388</v>
      </c>
      <c r="D185" s="19" t="s">
        <v>14</v>
      </c>
      <c r="E185" s="20" t="s">
        <v>352</v>
      </c>
      <c r="F185" s="21" t="s">
        <v>392</v>
      </c>
      <c r="G185" s="22">
        <v>453.22</v>
      </c>
      <c r="H185" s="22">
        <v>453.22</v>
      </c>
      <c r="I185" s="22">
        <v>453.22</v>
      </c>
    </row>
    <row r="186" spans="1:9" s="24" customFormat="1" ht="106.5" customHeight="1">
      <c r="A186" s="16" t="s">
        <v>393</v>
      </c>
      <c r="B186" s="17">
        <v>6536588000189</v>
      </c>
      <c r="C186" s="18" t="s">
        <v>394</v>
      </c>
      <c r="D186" s="19" t="s">
        <v>40</v>
      </c>
      <c r="E186" s="20" t="s">
        <v>395</v>
      </c>
      <c r="F186" s="21" t="s">
        <v>396</v>
      </c>
      <c r="G186" s="22">
        <v>71640</v>
      </c>
      <c r="H186" s="22">
        <v>0</v>
      </c>
      <c r="I186" s="22">
        <v>0</v>
      </c>
    </row>
    <row r="187" spans="1:9" s="24" customFormat="1" ht="109.5" customHeight="1">
      <c r="A187" s="16" t="s">
        <v>397</v>
      </c>
      <c r="B187" s="17">
        <v>1682745000140</v>
      </c>
      <c r="C187" s="18" t="s">
        <v>398</v>
      </c>
      <c r="D187" s="19" t="s">
        <v>40</v>
      </c>
      <c r="E187" s="20" t="s">
        <v>399</v>
      </c>
      <c r="F187" s="21" t="s">
        <v>400</v>
      </c>
      <c r="G187" s="22">
        <v>3600</v>
      </c>
      <c r="H187" s="22">
        <v>0</v>
      </c>
      <c r="I187" s="22">
        <v>0</v>
      </c>
    </row>
    <row r="188" spans="1:9" s="24" customFormat="1" ht="54.75" customHeight="1">
      <c r="A188" s="16" t="s">
        <v>401</v>
      </c>
      <c r="B188" s="17">
        <v>1153678000177</v>
      </c>
      <c r="C188" s="18" t="s">
        <v>402</v>
      </c>
      <c r="D188" s="19" t="s">
        <v>40</v>
      </c>
      <c r="E188" s="20" t="s">
        <v>403</v>
      </c>
      <c r="F188" s="21" t="s">
        <v>404</v>
      </c>
      <c r="G188" s="22">
        <v>89</v>
      </c>
      <c r="H188" s="22">
        <v>0</v>
      </c>
      <c r="I188" s="22">
        <v>0</v>
      </c>
    </row>
    <row r="189" spans="1:9" s="24" customFormat="1" ht="81.75" customHeight="1">
      <c r="A189" s="16" t="s">
        <v>405</v>
      </c>
      <c r="B189" s="17">
        <v>34548883000190</v>
      </c>
      <c r="C189" s="18" t="s">
        <v>406</v>
      </c>
      <c r="D189" s="19" t="s">
        <v>40</v>
      </c>
      <c r="E189" s="20" t="s">
        <v>399</v>
      </c>
      <c r="F189" s="21" t="s">
        <v>407</v>
      </c>
      <c r="G189" s="22">
        <v>2945</v>
      </c>
      <c r="H189" s="22">
        <v>0</v>
      </c>
      <c r="I189" s="22">
        <v>0</v>
      </c>
    </row>
    <row r="190" spans="1:9" s="24" customFormat="1" ht="72" customHeight="1">
      <c r="A190" s="16" t="s">
        <v>408</v>
      </c>
      <c r="B190" s="17">
        <v>7986747000100</v>
      </c>
      <c r="C190" s="18" t="s">
        <v>409</v>
      </c>
      <c r="D190" s="19" t="s">
        <v>40</v>
      </c>
      <c r="E190" s="20" t="s">
        <v>395</v>
      </c>
      <c r="F190" s="21" t="s">
        <v>410</v>
      </c>
      <c r="G190" s="22">
        <v>7200</v>
      </c>
      <c r="H190" s="22">
        <v>0</v>
      </c>
      <c r="I190" s="22">
        <v>0</v>
      </c>
    </row>
    <row r="191" spans="1:9" s="24" customFormat="1" ht="64.5" customHeight="1">
      <c r="A191" s="16" t="s">
        <v>411</v>
      </c>
      <c r="B191" s="17">
        <v>28820155000193</v>
      </c>
      <c r="C191" s="18" t="s">
        <v>412</v>
      </c>
      <c r="D191" s="19" t="s">
        <v>40</v>
      </c>
      <c r="E191" s="20" t="s">
        <v>395</v>
      </c>
      <c r="F191" s="21" t="s">
        <v>413</v>
      </c>
      <c r="G191" s="22">
        <v>12666</v>
      </c>
      <c r="H191" s="22">
        <v>0</v>
      </c>
      <c r="I191" s="22">
        <v>0</v>
      </c>
    </row>
    <row r="192" spans="1:9" s="24" customFormat="1" ht="62.25" customHeight="1">
      <c r="A192" s="16" t="s">
        <v>414</v>
      </c>
      <c r="B192" s="17">
        <v>18670960000124</v>
      </c>
      <c r="C192" s="18" t="s">
        <v>415</v>
      </c>
      <c r="D192" s="19" t="s">
        <v>40</v>
      </c>
      <c r="E192" s="20" t="s">
        <v>395</v>
      </c>
      <c r="F192" s="21" t="s">
        <v>416</v>
      </c>
      <c r="G192" s="22">
        <v>11459.75</v>
      </c>
      <c r="H192" s="22">
        <v>0</v>
      </c>
      <c r="I192" s="22">
        <v>0</v>
      </c>
    </row>
    <row r="193" spans="1:9" s="24" customFormat="1" ht="62.25" customHeight="1">
      <c r="A193" s="16" t="s">
        <v>414</v>
      </c>
      <c r="B193" s="17">
        <v>18670960000124</v>
      </c>
      <c r="C193" s="18" t="s">
        <v>417</v>
      </c>
      <c r="D193" s="19" t="s">
        <v>40</v>
      </c>
      <c r="E193" s="20" t="s">
        <v>395</v>
      </c>
      <c r="F193" s="21" t="s">
        <v>418</v>
      </c>
      <c r="G193" s="22">
        <v>1249</v>
      </c>
      <c r="H193" s="22">
        <v>0</v>
      </c>
      <c r="I193" s="22">
        <v>0</v>
      </c>
    </row>
    <row r="194" spans="1:9" s="24" customFormat="1" ht="60" customHeight="1">
      <c r="A194" s="16" t="s">
        <v>419</v>
      </c>
      <c r="B194" s="17">
        <v>3056608000126</v>
      </c>
      <c r="C194" s="18" t="s">
        <v>420</v>
      </c>
      <c r="D194" s="19" t="s">
        <v>40</v>
      </c>
      <c r="E194" s="20" t="s">
        <v>395</v>
      </c>
      <c r="F194" s="21" t="s">
        <v>421</v>
      </c>
      <c r="G194" s="22">
        <v>1514.72</v>
      </c>
      <c r="H194" s="22">
        <v>0</v>
      </c>
      <c r="I194" s="22">
        <v>0</v>
      </c>
    </row>
    <row r="195" spans="1:9" s="24" customFormat="1" ht="53.25" customHeight="1">
      <c r="A195" s="16" t="s">
        <v>422</v>
      </c>
      <c r="B195" s="17">
        <v>19099184000117</v>
      </c>
      <c r="C195" s="18" t="s">
        <v>423</v>
      </c>
      <c r="D195" s="19" t="s">
        <v>40</v>
      </c>
      <c r="E195" s="20" t="s">
        <v>395</v>
      </c>
      <c r="F195" s="21" t="s">
        <v>424</v>
      </c>
      <c r="G195" s="22">
        <v>28994.14</v>
      </c>
      <c r="H195" s="22">
        <v>0</v>
      </c>
      <c r="I195" s="22">
        <v>0</v>
      </c>
    </row>
    <row r="196" spans="1:9" s="24" customFormat="1" ht="54.75" customHeight="1">
      <c r="A196" s="16" t="s">
        <v>425</v>
      </c>
      <c r="B196" s="17">
        <v>9253671000139</v>
      </c>
      <c r="C196" s="18" t="s">
        <v>426</v>
      </c>
      <c r="D196" s="19" t="s">
        <v>40</v>
      </c>
      <c r="E196" s="20" t="s">
        <v>395</v>
      </c>
      <c r="F196" s="21" t="s">
        <v>427</v>
      </c>
      <c r="G196" s="22">
        <v>12450</v>
      </c>
      <c r="H196" s="22">
        <v>0</v>
      </c>
      <c r="I196" s="22">
        <v>0</v>
      </c>
    </row>
    <row r="197" spans="1:9" s="24" customFormat="1" ht="49.5" customHeight="1">
      <c r="A197" s="16" t="s">
        <v>428</v>
      </c>
      <c r="B197" s="17">
        <v>4243978000135</v>
      </c>
      <c r="C197" s="18" t="s">
        <v>429</v>
      </c>
      <c r="D197" s="19" t="s">
        <v>14</v>
      </c>
      <c r="E197" s="20" t="s">
        <v>129</v>
      </c>
      <c r="F197" s="21" t="s">
        <v>430</v>
      </c>
      <c r="G197" s="22">
        <v>36591.86</v>
      </c>
      <c r="H197" s="22">
        <v>0</v>
      </c>
      <c r="I197" s="22">
        <v>0</v>
      </c>
    </row>
    <row r="198" spans="1:9" s="24" customFormat="1" ht="52.5" customHeight="1">
      <c r="A198" s="16" t="s">
        <v>431</v>
      </c>
      <c r="B198" s="17">
        <v>28388146000175</v>
      </c>
      <c r="C198" s="18" t="s">
        <v>432</v>
      </c>
      <c r="D198" s="19" t="s">
        <v>40</v>
      </c>
      <c r="E198" s="20" t="s">
        <v>395</v>
      </c>
      <c r="F198" s="21" t="s">
        <v>433</v>
      </c>
      <c r="G198" s="22">
        <v>4205</v>
      </c>
      <c r="H198" s="22">
        <v>0</v>
      </c>
      <c r="I198" s="22">
        <v>0</v>
      </c>
    </row>
    <row r="199" spans="1:9" s="24" customFormat="1" ht="51" customHeight="1">
      <c r="A199" s="16" t="s">
        <v>434</v>
      </c>
      <c r="B199" s="17">
        <v>21634385000119</v>
      </c>
      <c r="C199" s="18" t="s">
        <v>435</v>
      </c>
      <c r="D199" s="19" t="s">
        <v>40</v>
      </c>
      <c r="E199" s="20" t="s">
        <v>395</v>
      </c>
      <c r="F199" s="21" t="s">
        <v>436</v>
      </c>
      <c r="G199" s="22">
        <v>52968.48</v>
      </c>
      <c r="H199" s="22">
        <v>0</v>
      </c>
      <c r="I199" s="22">
        <v>0</v>
      </c>
    </row>
    <row r="200" spans="1:9" s="24" customFormat="1" ht="45.75" customHeight="1">
      <c r="A200" s="16" t="s">
        <v>434</v>
      </c>
      <c r="B200" s="17">
        <v>21634385000119</v>
      </c>
      <c r="C200" s="18" t="s">
        <v>437</v>
      </c>
      <c r="D200" s="19" t="s">
        <v>40</v>
      </c>
      <c r="E200" s="20" t="s">
        <v>395</v>
      </c>
      <c r="F200" s="21" t="s">
        <v>438</v>
      </c>
      <c r="G200" s="22">
        <v>4093.83</v>
      </c>
      <c r="H200" s="22">
        <v>0</v>
      </c>
      <c r="I200" s="22">
        <v>0</v>
      </c>
    </row>
    <row r="201" spans="1:9" s="24" customFormat="1" ht="49.5" customHeight="1">
      <c r="A201" s="16" t="s">
        <v>434</v>
      </c>
      <c r="B201" s="17">
        <v>21634385000119</v>
      </c>
      <c r="C201" s="18" t="s">
        <v>439</v>
      </c>
      <c r="D201" s="19" t="s">
        <v>40</v>
      </c>
      <c r="E201" s="20" t="s">
        <v>395</v>
      </c>
      <c r="F201" s="21" t="s">
        <v>440</v>
      </c>
      <c r="G201" s="22">
        <v>4113.16</v>
      </c>
      <c r="H201" s="22">
        <v>0</v>
      </c>
      <c r="I201" s="22">
        <v>0</v>
      </c>
    </row>
    <row r="202" spans="1:9" s="24" customFormat="1" ht="47.25" customHeight="1">
      <c r="A202" s="16" t="s">
        <v>441</v>
      </c>
      <c r="B202" s="17">
        <v>1906169000178</v>
      </c>
      <c r="C202" s="18" t="s">
        <v>442</v>
      </c>
      <c r="D202" s="19" t="s">
        <v>40</v>
      </c>
      <c r="E202" s="20" t="s">
        <v>399</v>
      </c>
      <c r="F202" s="21" t="s">
        <v>443</v>
      </c>
      <c r="G202" s="22">
        <v>2540</v>
      </c>
      <c r="H202" s="22">
        <v>0</v>
      </c>
      <c r="I202" s="22">
        <v>0</v>
      </c>
    </row>
    <row r="203" spans="1:9" s="24" customFormat="1" ht="45.75" customHeight="1">
      <c r="A203" s="16" t="s">
        <v>444</v>
      </c>
      <c r="B203" s="17">
        <v>4431847000181</v>
      </c>
      <c r="C203" s="18" t="s">
        <v>445</v>
      </c>
      <c r="D203" s="19" t="s">
        <v>40</v>
      </c>
      <c r="E203" s="20" t="s">
        <v>399</v>
      </c>
      <c r="F203" s="21" t="s">
        <v>446</v>
      </c>
      <c r="G203" s="22">
        <v>1190</v>
      </c>
      <c r="H203" s="22">
        <v>0</v>
      </c>
      <c r="I203" s="22">
        <v>0</v>
      </c>
    </row>
    <row r="204" spans="1:9" s="24" customFormat="1" ht="36.75" customHeight="1">
      <c r="A204" s="16" t="s">
        <v>444</v>
      </c>
      <c r="B204" s="17">
        <v>4431847000181</v>
      </c>
      <c r="C204" s="18" t="s">
        <v>447</v>
      </c>
      <c r="D204" s="19" t="s">
        <v>40</v>
      </c>
      <c r="E204" s="20" t="s">
        <v>395</v>
      </c>
      <c r="F204" s="21" t="s">
        <v>448</v>
      </c>
      <c r="G204" s="22">
        <v>13280</v>
      </c>
      <c r="H204" s="22">
        <v>0</v>
      </c>
      <c r="I204" s="22">
        <v>0</v>
      </c>
    </row>
    <row r="205" spans="1:9" s="24" customFormat="1" ht="36.75" customHeight="1">
      <c r="A205" s="16" t="s">
        <v>449</v>
      </c>
      <c r="B205" s="17">
        <v>84509264000165</v>
      </c>
      <c r="C205" s="18" t="s">
        <v>450</v>
      </c>
      <c r="D205" s="19" t="s">
        <v>40</v>
      </c>
      <c r="E205" s="20" t="s">
        <v>395</v>
      </c>
      <c r="F205" s="21" t="s">
        <v>451</v>
      </c>
      <c r="G205" s="22">
        <v>1684.2</v>
      </c>
      <c r="H205" s="22">
        <v>0</v>
      </c>
      <c r="I205" s="22">
        <v>0</v>
      </c>
    </row>
    <row r="206" spans="1:9" s="24" customFormat="1" ht="36.75" customHeight="1">
      <c r="A206" s="16" t="s">
        <v>452</v>
      </c>
      <c r="B206" s="17">
        <v>4003942000184</v>
      </c>
      <c r="C206" s="18" t="s">
        <v>453</v>
      </c>
      <c r="D206" s="19" t="s">
        <v>40</v>
      </c>
      <c r="E206" s="20" t="s">
        <v>395</v>
      </c>
      <c r="F206" s="21" t="s">
        <v>454</v>
      </c>
      <c r="G206" s="22">
        <v>3371.52</v>
      </c>
      <c r="H206" s="22">
        <v>0</v>
      </c>
      <c r="I206" s="22">
        <v>0</v>
      </c>
    </row>
    <row r="207" spans="1:9" s="24" customFormat="1" ht="36.75" customHeight="1">
      <c r="A207" s="16" t="s">
        <v>452</v>
      </c>
      <c r="B207" s="17">
        <v>4003942000184</v>
      </c>
      <c r="C207" s="18" t="s">
        <v>455</v>
      </c>
      <c r="D207" s="19" t="s">
        <v>40</v>
      </c>
      <c r="E207" s="20" t="s">
        <v>395</v>
      </c>
      <c r="F207" s="21" t="s">
        <v>456</v>
      </c>
      <c r="G207" s="22">
        <v>2912.5</v>
      </c>
      <c r="H207" s="22">
        <v>0</v>
      </c>
      <c r="I207" s="22">
        <v>0</v>
      </c>
    </row>
    <row r="208" spans="1:9" s="24" customFormat="1" ht="36.75" customHeight="1">
      <c r="A208" s="16" t="s">
        <v>457</v>
      </c>
      <c r="B208" s="17">
        <v>14756414000150</v>
      </c>
      <c r="C208" s="18" t="s">
        <v>458</v>
      </c>
      <c r="D208" s="19" t="s">
        <v>40</v>
      </c>
      <c r="E208" s="20" t="s">
        <v>395</v>
      </c>
      <c r="F208" s="21" t="s">
        <v>459</v>
      </c>
      <c r="G208" s="22">
        <v>3131.7</v>
      </c>
      <c r="H208" s="22">
        <v>0</v>
      </c>
      <c r="I208" s="22">
        <v>0</v>
      </c>
    </row>
    <row r="209" spans="1:9" s="24" customFormat="1" ht="36.75" customHeight="1">
      <c r="A209" s="16" t="s">
        <v>460</v>
      </c>
      <c r="B209" s="17">
        <v>1631853000194</v>
      </c>
      <c r="C209" s="18" t="s">
        <v>461</v>
      </c>
      <c r="D209" s="19" t="s">
        <v>40</v>
      </c>
      <c r="E209" s="20" t="s">
        <v>395</v>
      </c>
      <c r="F209" s="21" t="s">
        <v>462</v>
      </c>
      <c r="G209" s="22">
        <v>300</v>
      </c>
      <c r="H209" s="22">
        <v>0</v>
      </c>
      <c r="I209" s="22">
        <v>0</v>
      </c>
    </row>
    <row r="210" spans="1:9" s="24" customFormat="1" ht="36.75" customHeight="1">
      <c r="A210" s="16" t="s">
        <v>463</v>
      </c>
      <c r="B210" s="17">
        <v>4224028000163</v>
      </c>
      <c r="C210" s="18" t="s">
        <v>464</v>
      </c>
      <c r="D210" s="19" t="s">
        <v>14</v>
      </c>
      <c r="E210" s="20" t="s">
        <v>352</v>
      </c>
      <c r="F210" s="21" t="s">
        <v>465</v>
      </c>
      <c r="G210" s="22">
        <v>16333.69</v>
      </c>
      <c r="H210" s="22">
        <v>0</v>
      </c>
      <c r="I210" s="22">
        <v>0</v>
      </c>
    </row>
    <row r="211" spans="1:9" s="24" customFormat="1" ht="36.75" customHeight="1">
      <c r="A211" s="16" t="s">
        <v>466</v>
      </c>
      <c r="B211" s="17">
        <v>5491663000170</v>
      </c>
      <c r="C211" s="18" t="s">
        <v>467</v>
      </c>
      <c r="D211" s="19" t="s">
        <v>40</v>
      </c>
      <c r="E211" s="20" t="s">
        <v>395</v>
      </c>
      <c r="F211" s="21" t="s">
        <v>468</v>
      </c>
      <c r="G211" s="22">
        <v>1960</v>
      </c>
      <c r="H211" s="22">
        <v>0</v>
      </c>
      <c r="I211" s="22">
        <v>0</v>
      </c>
    </row>
    <row r="212" spans="1:9" s="24" customFormat="1" ht="45.75" customHeight="1">
      <c r="A212" s="16" t="s">
        <v>469</v>
      </c>
      <c r="B212" s="17">
        <v>13014296000141</v>
      </c>
      <c r="C212" s="18" t="s">
        <v>470</v>
      </c>
      <c r="D212" s="19" t="s">
        <v>40</v>
      </c>
      <c r="E212" s="20" t="s">
        <v>395</v>
      </c>
      <c r="F212" s="21" t="s">
        <v>471</v>
      </c>
      <c r="G212" s="22">
        <v>238</v>
      </c>
      <c r="H212" s="22">
        <v>0</v>
      </c>
      <c r="I212" s="22">
        <v>0</v>
      </c>
    </row>
    <row r="213" spans="1:9" s="24" customFormat="1" ht="36.75" customHeight="1">
      <c r="A213" s="16" t="s">
        <v>472</v>
      </c>
      <c r="B213" s="17">
        <v>84111020000120</v>
      </c>
      <c r="C213" s="18" t="s">
        <v>473</v>
      </c>
      <c r="D213" s="19" t="s">
        <v>40</v>
      </c>
      <c r="E213" s="20" t="s">
        <v>395</v>
      </c>
      <c r="F213" s="21" t="s">
        <v>474</v>
      </c>
      <c r="G213" s="22">
        <v>2700</v>
      </c>
      <c r="H213" s="22">
        <v>0</v>
      </c>
      <c r="I213" s="22">
        <v>0</v>
      </c>
    </row>
    <row r="214" spans="1:9" s="24" customFormat="1" ht="36.75" customHeight="1">
      <c r="A214" s="16" t="s">
        <v>475</v>
      </c>
      <c r="B214" s="17">
        <v>84499755000172</v>
      </c>
      <c r="C214" s="18" t="s">
        <v>476</v>
      </c>
      <c r="D214" s="19" t="s">
        <v>40</v>
      </c>
      <c r="E214" s="20" t="s">
        <v>395</v>
      </c>
      <c r="F214" s="21" t="s">
        <v>477</v>
      </c>
      <c r="G214" s="22">
        <v>2576</v>
      </c>
      <c r="H214" s="22">
        <v>0</v>
      </c>
      <c r="I214" s="22">
        <v>0</v>
      </c>
    </row>
    <row r="215" spans="1:9" s="24" customFormat="1" ht="36.75" customHeight="1">
      <c r="A215" s="16" t="s">
        <v>393</v>
      </c>
      <c r="B215" s="17">
        <v>6536588000189</v>
      </c>
      <c r="C215" s="18" t="s">
        <v>478</v>
      </c>
      <c r="D215" s="19" t="s">
        <v>40</v>
      </c>
      <c r="E215" s="20" t="s">
        <v>395</v>
      </c>
      <c r="F215" s="21" t="s">
        <v>479</v>
      </c>
      <c r="G215" s="22">
        <v>1680</v>
      </c>
      <c r="H215" s="22">
        <v>0</v>
      </c>
      <c r="I215" s="22">
        <v>0</v>
      </c>
    </row>
    <row r="216" spans="1:9" s="24" customFormat="1" ht="36.75" customHeight="1">
      <c r="A216" s="16" t="s">
        <v>480</v>
      </c>
      <c r="B216" s="17">
        <v>73203661268</v>
      </c>
      <c r="C216" s="18" t="s">
        <v>481</v>
      </c>
      <c r="D216" s="19" t="s">
        <v>14</v>
      </c>
      <c r="E216" s="20" t="s">
        <v>352</v>
      </c>
      <c r="F216" s="21" t="s">
        <v>482</v>
      </c>
      <c r="G216" s="22">
        <v>4000</v>
      </c>
      <c r="H216" s="22">
        <v>4000</v>
      </c>
      <c r="I216" s="22">
        <v>4000</v>
      </c>
    </row>
    <row r="217" spans="1:9" s="24" customFormat="1" ht="36.75" customHeight="1">
      <c r="A217" s="16" t="s">
        <v>480</v>
      </c>
      <c r="B217" s="17">
        <v>73203661268</v>
      </c>
      <c r="C217" s="18" t="s">
        <v>483</v>
      </c>
      <c r="D217" s="19" t="s">
        <v>14</v>
      </c>
      <c r="E217" s="20" t="s">
        <v>352</v>
      </c>
      <c r="F217" s="21" t="s">
        <v>484</v>
      </c>
      <c r="G217" s="22">
        <v>4000</v>
      </c>
      <c r="H217" s="22">
        <v>4000</v>
      </c>
      <c r="I217" s="22">
        <v>4000</v>
      </c>
    </row>
    <row r="218" spans="1:9" s="24" customFormat="1" ht="36.75" customHeight="1">
      <c r="A218" s="16" t="s">
        <v>485</v>
      </c>
      <c r="B218" s="17">
        <v>4153748000185</v>
      </c>
      <c r="C218" s="18" t="s">
        <v>486</v>
      </c>
      <c r="D218" s="19" t="s">
        <v>14</v>
      </c>
      <c r="E218" s="20" t="s">
        <v>352</v>
      </c>
      <c r="F218" s="21" t="s">
        <v>487</v>
      </c>
      <c r="G218" s="22">
        <v>1362472.8</v>
      </c>
      <c r="H218" s="22">
        <v>1362472.8</v>
      </c>
      <c r="I218" s="22">
        <v>1362472.8</v>
      </c>
    </row>
    <row r="219" spans="1:9" s="24" customFormat="1" ht="60.75" customHeight="1">
      <c r="A219" s="16" t="s">
        <v>293</v>
      </c>
      <c r="B219" s="17">
        <v>29979036001031</v>
      </c>
      <c r="C219" s="18" t="s">
        <v>488</v>
      </c>
      <c r="D219" s="19" t="s">
        <v>14</v>
      </c>
      <c r="E219" s="20" t="s">
        <v>352</v>
      </c>
      <c r="F219" s="21" t="s">
        <v>489</v>
      </c>
      <c r="G219" s="22">
        <v>147118.77</v>
      </c>
      <c r="H219" s="22">
        <v>147118.77</v>
      </c>
      <c r="I219" s="22">
        <v>147118.77</v>
      </c>
    </row>
    <row r="220" spans="1:9" s="24" customFormat="1" ht="36.75" customHeight="1">
      <c r="A220" s="16" t="s">
        <v>293</v>
      </c>
      <c r="B220" s="17">
        <v>29979036001031</v>
      </c>
      <c r="C220" s="18" t="s">
        <v>490</v>
      </c>
      <c r="D220" s="19" t="s">
        <v>14</v>
      </c>
      <c r="E220" s="20" t="s">
        <v>352</v>
      </c>
      <c r="F220" s="21" t="s">
        <v>491</v>
      </c>
      <c r="G220" s="22">
        <v>147097.08000000002</v>
      </c>
      <c r="H220" s="22">
        <v>11633.46</v>
      </c>
      <c r="I220" s="22">
        <v>11633.46</v>
      </c>
    </row>
    <row r="221" spans="1:9" s="24" customFormat="1" ht="36.75" customHeight="1">
      <c r="A221" s="16" t="s">
        <v>492</v>
      </c>
      <c r="B221" s="17">
        <v>57142978000105</v>
      </c>
      <c r="C221" s="18" t="s">
        <v>493</v>
      </c>
      <c r="D221" s="19" t="s">
        <v>40</v>
      </c>
      <c r="E221" s="20" t="s">
        <v>395</v>
      </c>
      <c r="F221" s="21" t="s">
        <v>494</v>
      </c>
      <c r="G221" s="22">
        <v>81325.68000000001</v>
      </c>
      <c r="H221" s="22">
        <v>0</v>
      </c>
      <c r="I221" s="22">
        <v>0</v>
      </c>
    </row>
    <row r="222" spans="1:9" s="24" customFormat="1" ht="36.75" customHeight="1">
      <c r="A222" s="16" t="s">
        <v>495</v>
      </c>
      <c r="B222" s="17">
        <v>19877285000252</v>
      </c>
      <c r="C222" s="18" t="s">
        <v>496</v>
      </c>
      <c r="D222" s="19" t="s">
        <v>40</v>
      </c>
      <c r="E222" s="20" t="s">
        <v>395</v>
      </c>
      <c r="F222" s="21" t="s">
        <v>497</v>
      </c>
      <c r="G222" s="22">
        <v>46497</v>
      </c>
      <c r="H222" s="22">
        <v>0</v>
      </c>
      <c r="I222" s="22">
        <v>0</v>
      </c>
    </row>
    <row r="223" spans="1:9" s="24" customFormat="1" ht="36.75" customHeight="1">
      <c r="A223" s="16" t="s">
        <v>498</v>
      </c>
      <c r="B223" s="17">
        <v>96044810291</v>
      </c>
      <c r="C223" s="18" t="s">
        <v>499</v>
      </c>
      <c r="D223" s="19" t="s">
        <v>14</v>
      </c>
      <c r="E223" s="20" t="s">
        <v>352</v>
      </c>
      <c r="F223" s="21" t="s">
        <v>500</v>
      </c>
      <c r="G223" s="22">
        <v>1000</v>
      </c>
      <c r="H223" s="22">
        <v>1000</v>
      </c>
      <c r="I223" s="22">
        <v>1000</v>
      </c>
    </row>
    <row r="224" spans="1:9" s="24" customFormat="1" ht="42" customHeight="1">
      <c r="A224" s="16" t="s">
        <v>498</v>
      </c>
      <c r="B224" s="17">
        <v>96044810291</v>
      </c>
      <c r="C224" s="18" t="s">
        <v>501</v>
      </c>
      <c r="D224" s="19" t="s">
        <v>14</v>
      </c>
      <c r="E224" s="20" t="s">
        <v>352</v>
      </c>
      <c r="F224" s="21" t="s">
        <v>502</v>
      </c>
      <c r="G224" s="22">
        <v>1000</v>
      </c>
      <c r="H224" s="22">
        <v>1000</v>
      </c>
      <c r="I224" s="22">
        <v>1000</v>
      </c>
    </row>
    <row r="225" spans="1:9" s="24" customFormat="1" ht="45" customHeight="1">
      <c r="A225" s="16" t="s">
        <v>503</v>
      </c>
      <c r="B225" s="17">
        <v>5431556410</v>
      </c>
      <c r="C225" s="18" t="s">
        <v>504</v>
      </c>
      <c r="D225" s="19" t="s">
        <v>14</v>
      </c>
      <c r="E225" s="20" t="s">
        <v>352</v>
      </c>
      <c r="F225" s="21" t="s">
        <v>505</v>
      </c>
      <c r="G225" s="22">
        <v>1728.24</v>
      </c>
      <c r="H225" s="22">
        <v>1728.24</v>
      </c>
      <c r="I225" s="22">
        <v>1728.24</v>
      </c>
    </row>
    <row r="226" spans="1:9" s="24" customFormat="1" ht="36.75" customHeight="1">
      <c r="A226" s="16" t="s">
        <v>235</v>
      </c>
      <c r="B226" s="17">
        <v>4406195000125</v>
      </c>
      <c r="C226" s="18" t="s">
        <v>506</v>
      </c>
      <c r="D226" s="19" t="s">
        <v>14</v>
      </c>
      <c r="E226" s="20" t="s">
        <v>352</v>
      </c>
      <c r="F226" s="21" t="s">
        <v>507</v>
      </c>
      <c r="G226" s="22">
        <v>300.07</v>
      </c>
      <c r="H226" s="22">
        <v>0</v>
      </c>
      <c r="I226" s="22">
        <v>0</v>
      </c>
    </row>
    <row r="227" spans="1:9" s="24" customFormat="1" ht="51" customHeight="1">
      <c r="A227" s="16" t="s">
        <v>508</v>
      </c>
      <c r="B227" s="17">
        <v>4322541000197</v>
      </c>
      <c r="C227" s="18" t="s">
        <v>509</v>
      </c>
      <c r="D227" s="19" t="s">
        <v>14</v>
      </c>
      <c r="E227" s="20" t="s">
        <v>352</v>
      </c>
      <c r="F227" s="21" t="s">
        <v>510</v>
      </c>
      <c r="G227" s="22">
        <v>52.48</v>
      </c>
      <c r="H227" s="22">
        <v>52.48</v>
      </c>
      <c r="I227" s="22">
        <v>52.48</v>
      </c>
    </row>
    <row r="228" spans="1:9" s="24" customFormat="1" ht="36.75" customHeight="1">
      <c r="A228" s="16" t="s">
        <v>267</v>
      </c>
      <c r="B228" s="17" t="s">
        <v>268</v>
      </c>
      <c r="C228" s="18" t="s">
        <v>277</v>
      </c>
      <c r="D228" s="19" t="s">
        <v>14</v>
      </c>
      <c r="E228" s="20" t="s">
        <v>352</v>
      </c>
      <c r="F228" s="21" t="s">
        <v>511</v>
      </c>
      <c r="G228" s="22">
        <v>5459043.39</v>
      </c>
      <c r="H228" s="22">
        <v>1896246.84</v>
      </c>
      <c r="I228" s="22">
        <v>1896246.84</v>
      </c>
    </row>
    <row r="229" spans="1:9" s="24" customFormat="1" ht="36.75" customHeight="1">
      <c r="A229" s="16" t="s">
        <v>267</v>
      </c>
      <c r="B229" s="17" t="s">
        <v>268</v>
      </c>
      <c r="C229" s="18" t="s">
        <v>277</v>
      </c>
      <c r="D229" s="19" t="s">
        <v>14</v>
      </c>
      <c r="E229" s="20" t="s">
        <v>352</v>
      </c>
      <c r="F229" s="21" t="s">
        <v>512</v>
      </c>
      <c r="G229" s="22">
        <v>4041630.43</v>
      </c>
      <c r="H229" s="22">
        <v>4041630.43</v>
      </c>
      <c r="I229" s="22">
        <v>4041630.43</v>
      </c>
    </row>
    <row r="230" spans="1:9" s="24" customFormat="1" ht="36.75" customHeight="1">
      <c r="A230" s="16" t="s">
        <v>267</v>
      </c>
      <c r="B230" s="17" t="s">
        <v>268</v>
      </c>
      <c r="C230" s="18" t="s">
        <v>277</v>
      </c>
      <c r="D230" s="19" t="s">
        <v>14</v>
      </c>
      <c r="E230" s="20" t="s">
        <v>352</v>
      </c>
      <c r="F230" s="21" t="s">
        <v>513</v>
      </c>
      <c r="G230" s="22">
        <v>1018601.18</v>
      </c>
      <c r="H230" s="22">
        <v>1018601.18</v>
      </c>
      <c r="I230" s="22">
        <v>1018601.18</v>
      </c>
    </row>
    <row r="231" spans="1:9" s="24" customFormat="1" ht="36.75" customHeight="1">
      <c r="A231" s="16" t="s">
        <v>267</v>
      </c>
      <c r="B231" s="17" t="s">
        <v>268</v>
      </c>
      <c r="C231" s="18" t="s">
        <v>277</v>
      </c>
      <c r="D231" s="19" t="s">
        <v>14</v>
      </c>
      <c r="E231" s="20" t="s">
        <v>352</v>
      </c>
      <c r="F231" s="21" t="s">
        <v>514</v>
      </c>
      <c r="G231" s="22">
        <v>1002746.42</v>
      </c>
      <c r="H231" s="22">
        <v>1002746.42</v>
      </c>
      <c r="I231" s="22">
        <v>1002746.42</v>
      </c>
    </row>
    <row r="232" spans="1:9" s="24" customFormat="1" ht="36.75" customHeight="1">
      <c r="A232" s="16" t="s">
        <v>267</v>
      </c>
      <c r="B232" s="17" t="s">
        <v>268</v>
      </c>
      <c r="C232" s="18" t="s">
        <v>277</v>
      </c>
      <c r="D232" s="19" t="s">
        <v>14</v>
      </c>
      <c r="E232" s="20" t="s">
        <v>352</v>
      </c>
      <c r="F232" s="21" t="s">
        <v>515</v>
      </c>
      <c r="G232" s="22">
        <v>421158.97</v>
      </c>
      <c r="H232" s="22">
        <v>421158.97</v>
      </c>
      <c r="I232" s="22">
        <v>421158.97</v>
      </c>
    </row>
    <row r="233" spans="1:9" s="24" customFormat="1" ht="36.75" customHeight="1">
      <c r="A233" s="16" t="s">
        <v>267</v>
      </c>
      <c r="B233" s="17" t="s">
        <v>268</v>
      </c>
      <c r="C233" s="18" t="s">
        <v>277</v>
      </c>
      <c r="D233" s="19" t="s">
        <v>14</v>
      </c>
      <c r="E233" s="20" t="s">
        <v>352</v>
      </c>
      <c r="F233" s="21" t="s">
        <v>516</v>
      </c>
      <c r="G233" s="22">
        <v>203929.84</v>
      </c>
      <c r="H233" s="22">
        <v>203929.84</v>
      </c>
      <c r="I233" s="22">
        <v>203929.84</v>
      </c>
    </row>
    <row r="234" spans="1:9" s="24" customFormat="1" ht="36.75" customHeight="1">
      <c r="A234" s="16" t="s">
        <v>267</v>
      </c>
      <c r="B234" s="17" t="s">
        <v>268</v>
      </c>
      <c r="C234" s="18" t="s">
        <v>277</v>
      </c>
      <c r="D234" s="19" t="s">
        <v>14</v>
      </c>
      <c r="E234" s="20" t="s">
        <v>352</v>
      </c>
      <c r="F234" s="21" t="s">
        <v>517</v>
      </c>
      <c r="G234" s="22">
        <v>201067.35</v>
      </c>
      <c r="H234" s="22">
        <v>201067.35</v>
      </c>
      <c r="I234" s="22">
        <v>201067.35</v>
      </c>
    </row>
    <row r="235" spans="1:9" s="24" customFormat="1" ht="36.75" customHeight="1">
      <c r="A235" s="16" t="s">
        <v>267</v>
      </c>
      <c r="B235" s="17" t="s">
        <v>268</v>
      </c>
      <c r="C235" s="18" t="s">
        <v>277</v>
      </c>
      <c r="D235" s="19" t="s">
        <v>14</v>
      </c>
      <c r="E235" s="20" t="s">
        <v>352</v>
      </c>
      <c r="F235" s="21" t="s">
        <v>518</v>
      </c>
      <c r="G235" s="22">
        <v>135988.07</v>
      </c>
      <c r="H235" s="22">
        <v>135988.07</v>
      </c>
      <c r="I235" s="22">
        <v>135988.07</v>
      </c>
    </row>
    <row r="236" spans="1:9" s="24" customFormat="1" ht="36.75" customHeight="1">
      <c r="A236" s="16" t="s">
        <v>267</v>
      </c>
      <c r="B236" s="17" t="s">
        <v>268</v>
      </c>
      <c r="C236" s="18" t="s">
        <v>277</v>
      </c>
      <c r="D236" s="19" t="s">
        <v>14</v>
      </c>
      <c r="E236" s="20" t="s">
        <v>352</v>
      </c>
      <c r="F236" s="21" t="s">
        <v>519</v>
      </c>
      <c r="G236" s="22">
        <v>95234.65</v>
      </c>
      <c r="H236" s="22">
        <v>95234.65</v>
      </c>
      <c r="I236" s="22">
        <v>95234.65</v>
      </c>
    </row>
    <row r="237" spans="1:9" s="24" customFormat="1" ht="36.75" customHeight="1">
      <c r="A237" s="16" t="s">
        <v>267</v>
      </c>
      <c r="B237" s="17" t="s">
        <v>268</v>
      </c>
      <c r="C237" s="18" t="s">
        <v>277</v>
      </c>
      <c r="D237" s="19" t="s">
        <v>14</v>
      </c>
      <c r="E237" s="20" t="s">
        <v>352</v>
      </c>
      <c r="F237" s="21" t="s">
        <v>520</v>
      </c>
      <c r="G237" s="22">
        <v>34593.72</v>
      </c>
      <c r="H237" s="22">
        <v>34593.72</v>
      </c>
      <c r="I237" s="22">
        <v>34593.72</v>
      </c>
    </row>
    <row r="238" spans="1:9" s="24" customFormat="1" ht="36.75" customHeight="1">
      <c r="A238" s="16" t="s">
        <v>267</v>
      </c>
      <c r="B238" s="17" t="s">
        <v>268</v>
      </c>
      <c r="C238" s="18" t="s">
        <v>277</v>
      </c>
      <c r="D238" s="19" t="s">
        <v>14</v>
      </c>
      <c r="E238" s="20" t="s">
        <v>352</v>
      </c>
      <c r="F238" s="21" t="s">
        <v>521</v>
      </c>
      <c r="G238" s="22">
        <v>16027.79</v>
      </c>
      <c r="H238" s="22">
        <v>16027.79</v>
      </c>
      <c r="I238" s="22">
        <v>16027.79</v>
      </c>
    </row>
    <row r="239" spans="1:9" s="24" customFormat="1" ht="36.75" customHeight="1">
      <c r="A239" s="16" t="s">
        <v>267</v>
      </c>
      <c r="B239" s="17" t="s">
        <v>268</v>
      </c>
      <c r="C239" s="18" t="s">
        <v>277</v>
      </c>
      <c r="D239" s="19" t="s">
        <v>14</v>
      </c>
      <c r="E239" s="20" t="s">
        <v>352</v>
      </c>
      <c r="F239" s="21" t="s">
        <v>522</v>
      </c>
      <c r="G239" s="22">
        <v>9512.37</v>
      </c>
      <c r="H239" s="22">
        <v>9512.37</v>
      </c>
      <c r="I239" s="22">
        <v>9512.37</v>
      </c>
    </row>
    <row r="240" spans="1:9" s="24" customFormat="1" ht="36.75" customHeight="1">
      <c r="A240" s="16" t="s">
        <v>267</v>
      </c>
      <c r="B240" s="17" t="s">
        <v>268</v>
      </c>
      <c r="C240" s="18" t="s">
        <v>277</v>
      </c>
      <c r="D240" s="19" t="s">
        <v>14</v>
      </c>
      <c r="E240" s="20" t="s">
        <v>352</v>
      </c>
      <c r="F240" s="21" t="s">
        <v>523</v>
      </c>
      <c r="G240" s="22">
        <v>6531.94</v>
      </c>
      <c r="H240" s="22">
        <v>6531.94</v>
      </c>
      <c r="I240" s="22">
        <v>6531.94</v>
      </c>
    </row>
    <row r="241" spans="1:9" s="24" customFormat="1" ht="36.75" customHeight="1">
      <c r="A241" s="16" t="s">
        <v>267</v>
      </c>
      <c r="B241" s="17" t="s">
        <v>268</v>
      </c>
      <c r="C241" s="18" t="s">
        <v>277</v>
      </c>
      <c r="D241" s="19" t="s">
        <v>14</v>
      </c>
      <c r="E241" s="20" t="s">
        <v>352</v>
      </c>
      <c r="F241" s="21" t="s">
        <v>524</v>
      </c>
      <c r="G241" s="22">
        <v>4480.63</v>
      </c>
      <c r="H241" s="22">
        <v>4480.63</v>
      </c>
      <c r="I241" s="22">
        <v>4480.63</v>
      </c>
    </row>
    <row r="242" spans="1:9" s="24" customFormat="1" ht="36.75" customHeight="1">
      <c r="A242" s="16" t="s">
        <v>267</v>
      </c>
      <c r="B242" s="17" t="s">
        <v>268</v>
      </c>
      <c r="C242" s="18" t="s">
        <v>277</v>
      </c>
      <c r="D242" s="19" t="s">
        <v>14</v>
      </c>
      <c r="E242" s="20" t="s">
        <v>352</v>
      </c>
      <c r="F242" s="21" t="s">
        <v>525</v>
      </c>
      <c r="G242" s="22">
        <v>1211.75</v>
      </c>
      <c r="H242" s="22">
        <v>1211.75</v>
      </c>
      <c r="I242" s="22">
        <v>1211.75</v>
      </c>
    </row>
    <row r="243" spans="1:9" s="24" customFormat="1" ht="36.75" customHeight="1">
      <c r="A243" s="16" t="s">
        <v>293</v>
      </c>
      <c r="B243" s="17">
        <v>29979036001031</v>
      </c>
      <c r="C243" s="18" t="s">
        <v>829</v>
      </c>
      <c r="D243" s="19" t="s">
        <v>14</v>
      </c>
      <c r="E243" s="20" t="s">
        <v>352</v>
      </c>
      <c r="F243" s="21" t="s">
        <v>526</v>
      </c>
      <c r="G243" s="22">
        <v>134943.73</v>
      </c>
      <c r="H243" s="22">
        <v>0</v>
      </c>
      <c r="I243" s="22">
        <v>0</v>
      </c>
    </row>
    <row r="244" spans="1:9" s="24" customFormat="1" ht="36.75" customHeight="1">
      <c r="A244" s="16" t="s">
        <v>293</v>
      </c>
      <c r="B244" s="17">
        <v>29979036001031</v>
      </c>
      <c r="C244" s="18" t="s">
        <v>829</v>
      </c>
      <c r="D244" s="19" t="s">
        <v>14</v>
      </c>
      <c r="E244" s="20" t="s">
        <v>352</v>
      </c>
      <c r="F244" s="21" t="s">
        <v>527</v>
      </c>
      <c r="G244" s="22">
        <v>389.55</v>
      </c>
      <c r="H244" s="22">
        <v>0</v>
      </c>
      <c r="I244" s="22">
        <v>0</v>
      </c>
    </row>
    <row r="245" spans="1:9" s="24" customFormat="1" ht="36.75" customHeight="1">
      <c r="A245" s="16" t="s">
        <v>267</v>
      </c>
      <c r="B245" s="17" t="s">
        <v>268</v>
      </c>
      <c r="C245" s="18" t="s">
        <v>277</v>
      </c>
      <c r="D245" s="19" t="s">
        <v>14</v>
      </c>
      <c r="E245" s="20" t="s">
        <v>352</v>
      </c>
      <c r="F245" s="21" t="s">
        <v>528</v>
      </c>
      <c r="G245" s="22">
        <v>588510.86</v>
      </c>
      <c r="H245" s="22">
        <v>565157.22</v>
      </c>
      <c r="I245" s="22">
        <v>565157.22</v>
      </c>
    </row>
    <row r="246" spans="1:9" s="24" customFormat="1" ht="36.75" customHeight="1">
      <c r="A246" s="16" t="s">
        <v>267</v>
      </c>
      <c r="B246" s="17" t="s">
        <v>268</v>
      </c>
      <c r="C246" s="18" t="s">
        <v>830</v>
      </c>
      <c r="D246" s="19" t="s">
        <v>14</v>
      </c>
      <c r="E246" s="20" t="s">
        <v>352</v>
      </c>
      <c r="F246" s="21" t="s">
        <v>529</v>
      </c>
      <c r="G246" s="22">
        <v>420106.7</v>
      </c>
      <c r="H246" s="22">
        <v>420106.7</v>
      </c>
      <c r="I246" s="22">
        <v>420106.7</v>
      </c>
    </row>
    <row r="247" spans="1:9" s="24" customFormat="1" ht="36.75" customHeight="1">
      <c r="A247" s="16" t="s">
        <v>267</v>
      </c>
      <c r="B247" s="17" t="s">
        <v>268</v>
      </c>
      <c r="C247" s="18" t="s">
        <v>277</v>
      </c>
      <c r="D247" s="19" t="s">
        <v>14</v>
      </c>
      <c r="E247" s="20" t="s">
        <v>352</v>
      </c>
      <c r="F247" s="21" t="s">
        <v>530</v>
      </c>
      <c r="G247" s="22">
        <v>401850.67</v>
      </c>
      <c r="H247" s="22">
        <v>401850.67</v>
      </c>
      <c r="I247" s="22">
        <v>401850.67</v>
      </c>
    </row>
    <row r="248" spans="1:9" s="24" customFormat="1" ht="36.75" customHeight="1">
      <c r="A248" s="16" t="s">
        <v>267</v>
      </c>
      <c r="B248" s="17" t="s">
        <v>268</v>
      </c>
      <c r="C248" s="18" t="s">
        <v>831</v>
      </c>
      <c r="D248" s="19" t="s">
        <v>14</v>
      </c>
      <c r="E248" s="20" t="s">
        <v>352</v>
      </c>
      <c r="F248" s="21" t="s">
        <v>531</v>
      </c>
      <c r="G248" s="22">
        <v>28727.54</v>
      </c>
      <c r="H248" s="22">
        <v>28727.54</v>
      </c>
      <c r="I248" s="22">
        <v>28727.54</v>
      </c>
    </row>
    <row r="249" spans="1:9" s="24" customFormat="1" ht="36.75" customHeight="1">
      <c r="A249" s="16" t="s">
        <v>267</v>
      </c>
      <c r="B249" s="17" t="s">
        <v>268</v>
      </c>
      <c r="C249" s="18" t="s">
        <v>277</v>
      </c>
      <c r="D249" s="19" t="s">
        <v>14</v>
      </c>
      <c r="E249" s="20" t="s">
        <v>352</v>
      </c>
      <c r="F249" s="21" t="s">
        <v>532</v>
      </c>
      <c r="G249" s="22">
        <v>11500</v>
      </c>
      <c r="H249" s="22">
        <v>11500</v>
      </c>
      <c r="I249" s="22">
        <v>11500</v>
      </c>
    </row>
    <row r="250" spans="1:9" s="24" customFormat="1" ht="36.75" customHeight="1">
      <c r="A250" s="16" t="s">
        <v>267</v>
      </c>
      <c r="B250" s="17" t="s">
        <v>268</v>
      </c>
      <c r="C250" s="18" t="s">
        <v>277</v>
      </c>
      <c r="D250" s="19" t="s">
        <v>14</v>
      </c>
      <c r="E250" s="20" t="s">
        <v>352</v>
      </c>
      <c r="F250" s="21" t="s">
        <v>533</v>
      </c>
      <c r="G250" s="22">
        <v>10668.22</v>
      </c>
      <c r="H250" s="22">
        <v>10668.22</v>
      </c>
      <c r="I250" s="22">
        <v>10668.22</v>
      </c>
    </row>
    <row r="251" spans="1:9" s="24" customFormat="1" ht="36.75" customHeight="1">
      <c r="A251" s="16" t="s">
        <v>267</v>
      </c>
      <c r="B251" s="17" t="s">
        <v>268</v>
      </c>
      <c r="C251" s="18" t="s">
        <v>277</v>
      </c>
      <c r="D251" s="19" t="s">
        <v>14</v>
      </c>
      <c r="E251" s="20" t="s">
        <v>352</v>
      </c>
      <c r="F251" s="21" t="s">
        <v>534</v>
      </c>
      <c r="G251" s="22">
        <v>9023.550000000001</v>
      </c>
      <c r="H251" s="22">
        <v>9023.550000000001</v>
      </c>
      <c r="I251" s="22">
        <v>9023.550000000001</v>
      </c>
    </row>
    <row r="252" spans="1:9" s="24" customFormat="1" ht="36.75" customHeight="1">
      <c r="A252" s="16" t="s">
        <v>267</v>
      </c>
      <c r="B252" s="17" t="s">
        <v>268</v>
      </c>
      <c r="C252" s="18" t="s">
        <v>277</v>
      </c>
      <c r="D252" s="19" t="s">
        <v>14</v>
      </c>
      <c r="E252" s="20" t="s">
        <v>352</v>
      </c>
      <c r="F252" s="21" t="s">
        <v>535</v>
      </c>
      <c r="G252" s="22">
        <v>8812.51</v>
      </c>
      <c r="H252" s="22">
        <v>8812.51</v>
      </c>
      <c r="I252" s="22">
        <v>8812.51</v>
      </c>
    </row>
    <row r="253" spans="1:9" s="24" customFormat="1" ht="36.75" customHeight="1">
      <c r="A253" s="16" t="s">
        <v>267</v>
      </c>
      <c r="B253" s="17" t="s">
        <v>268</v>
      </c>
      <c r="C253" s="18" t="s">
        <v>277</v>
      </c>
      <c r="D253" s="19" t="s">
        <v>14</v>
      </c>
      <c r="E253" s="20" t="s">
        <v>352</v>
      </c>
      <c r="F253" s="21" t="s">
        <v>536</v>
      </c>
      <c r="G253" s="22">
        <v>7969.52</v>
      </c>
      <c r="H253" s="22">
        <v>7969.52</v>
      </c>
      <c r="I253" s="22">
        <v>7969.52</v>
      </c>
    </row>
    <row r="254" spans="1:9" s="24" customFormat="1" ht="36.75" customHeight="1">
      <c r="A254" s="16" t="s">
        <v>267</v>
      </c>
      <c r="B254" s="17" t="s">
        <v>268</v>
      </c>
      <c r="C254" s="18" t="s">
        <v>277</v>
      </c>
      <c r="D254" s="19" t="s">
        <v>14</v>
      </c>
      <c r="E254" s="20" t="s">
        <v>352</v>
      </c>
      <c r="F254" s="21" t="s">
        <v>537</v>
      </c>
      <c r="G254" s="22">
        <v>2473.34</v>
      </c>
      <c r="H254" s="22">
        <v>2473.34</v>
      </c>
      <c r="I254" s="22">
        <v>2473.34</v>
      </c>
    </row>
    <row r="255" spans="1:9" s="24" customFormat="1" ht="36.75" customHeight="1">
      <c r="A255" s="16" t="s">
        <v>267</v>
      </c>
      <c r="B255" s="17" t="s">
        <v>268</v>
      </c>
      <c r="C255" s="18" t="s">
        <v>277</v>
      </c>
      <c r="D255" s="19" t="s">
        <v>14</v>
      </c>
      <c r="E255" s="20" t="s">
        <v>352</v>
      </c>
      <c r="F255" s="21" t="s">
        <v>538</v>
      </c>
      <c r="G255" s="22">
        <v>2164.18</v>
      </c>
      <c r="H255" s="22">
        <v>2164.18</v>
      </c>
      <c r="I255" s="22">
        <v>2164.18</v>
      </c>
    </row>
    <row r="256" spans="1:9" s="24" customFormat="1" ht="36.75" customHeight="1">
      <c r="A256" s="16" t="s">
        <v>293</v>
      </c>
      <c r="B256" s="17">
        <v>29979036001031</v>
      </c>
      <c r="C256" s="18" t="s">
        <v>829</v>
      </c>
      <c r="D256" s="19" t="s">
        <v>14</v>
      </c>
      <c r="E256" s="20" t="s">
        <v>352</v>
      </c>
      <c r="F256" s="21" t="s">
        <v>539</v>
      </c>
      <c r="G256" s="22">
        <v>973.87</v>
      </c>
      <c r="H256" s="22">
        <v>0</v>
      </c>
      <c r="I256" s="22">
        <v>0</v>
      </c>
    </row>
    <row r="257" spans="1:9" s="24" customFormat="1" ht="36.75" customHeight="1">
      <c r="A257" s="16" t="s">
        <v>293</v>
      </c>
      <c r="B257" s="17">
        <v>29979036001031</v>
      </c>
      <c r="C257" s="18" t="s">
        <v>829</v>
      </c>
      <c r="D257" s="19" t="s">
        <v>14</v>
      </c>
      <c r="E257" s="20" t="s">
        <v>352</v>
      </c>
      <c r="F257" s="21" t="s">
        <v>540</v>
      </c>
      <c r="G257" s="22">
        <v>64.92</v>
      </c>
      <c r="H257" s="22">
        <v>0</v>
      </c>
      <c r="I257" s="22">
        <v>0</v>
      </c>
    </row>
    <row r="258" spans="1:9" s="24" customFormat="1" ht="36.75" customHeight="1">
      <c r="A258" s="16" t="s">
        <v>267</v>
      </c>
      <c r="B258" s="17" t="s">
        <v>268</v>
      </c>
      <c r="C258" s="18" t="s">
        <v>269</v>
      </c>
      <c r="D258" s="19" t="s">
        <v>14</v>
      </c>
      <c r="E258" s="20" t="s">
        <v>352</v>
      </c>
      <c r="F258" s="21" t="s">
        <v>541</v>
      </c>
      <c r="G258" s="22">
        <v>23056</v>
      </c>
      <c r="H258" s="22">
        <v>20040.62</v>
      </c>
      <c r="I258" s="22">
        <v>20040.62</v>
      </c>
    </row>
    <row r="259" spans="1:9" s="24" customFormat="1" ht="36.75" customHeight="1">
      <c r="A259" s="16" t="s">
        <v>267</v>
      </c>
      <c r="B259" s="17" t="s">
        <v>268</v>
      </c>
      <c r="C259" s="18" t="s">
        <v>269</v>
      </c>
      <c r="D259" s="19" t="s">
        <v>14</v>
      </c>
      <c r="E259" s="20" t="s">
        <v>352</v>
      </c>
      <c r="F259" s="21" t="s">
        <v>542</v>
      </c>
      <c r="G259" s="22">
        <v>8500</v>
      </c>
      <c r="H259" s="22">
        <v>8500</v>
      </c>
      <c r="I259" s="22">
        <v>8500</v>
      </c>
    </row>
    <row r="260" spans="1:9" s="24" customFormat="1" ht="36.75" customHeight="1">
      <c r="A260" s="16" t="s">
        <v>267</v>
      </c>
      <c r="B260" s="17" t="s">
        <v>268</v>
      </c>
      <c r="C260" s="18" t="s">
        <v>277</v>
      </c>
      <c r="D260" s="19" t="s">
        <v>14</v>
      </c>
      <c r="E260" s="20" t="s">
        <v>352</v>
      </c>
      <c r="F260" s="21" t="s">
        <v>543</v>
      </c>
      <c r="G260" s="22">
        <v>688468.4</v>
      </c>
      <c r="H260" s="22">
        <v>368725.7</v>
      </c>
      <c r="I260" s="22">
        <v>368725.7</v>
      </c>
    </row>
    <row r="261" spans="1:9" s="24" customFormat="1" ht="36.75" customHeight="1">
      <c r="A261" s="16" t="s">
        <v>267</v>
      </c>
      <c r="B261" s="17" t="s">
        <v>268</v>
      </c>
      <c r="C261" s="18" t="s">
        <v>277</v>
      </c>
      <c r="D261" s="19" t="s">
        <v>14</v>
      </c>
      <c r="E261" s="20" t="s">
        <v>352</v>
      </c>
      <c r="F261" s="21" t="s">
        <v>544</v>
      </c>
      <c r="G261" s="22">
        <v>131494.53</v>
      </c>
      <c r="H261" s="22">
        <v>131494.53</v>
      </c>
      <c r="I261" s="22">
        <v>131494.53</v>
      </c>
    </row>
    <row r="262" spans="1:9" s="24" customFormat="1" ht="36.75" customHeight="1">
      <c r="A262" s="16" t="s">
        <v>267</v>
      </c>
      <c r="B262" s="17" t="s">
        <v>268</v>
      </c>
      <c r="C262" s="18" t="s">
        <v>277</v>
      </c>
      <c r="D262" s="19" t="s">
        <v>14</v>
      </c>
      <c r="E262" s="20" t="s">
        <v>352</v>
      </c>
      <c r="F262" s="21" t="s">
        <v>545</v>
      </c>
      <c r="G262" s="22">
        <v>70377.51</v>
      </c>
      <c r="H262" s="22">
        <v>70377.51</v>
      </c>
      <c r="I262" s="22">
        <v>70377.51</v>
      </c>
    </row>
    <row r="263" spans="1:9" s="24" customFormat="1" ht="36.75" customHeight="1">
      <c r="A263" s="16" t="s">
        <v>267</v>
      </c>
      <c r="B263" s="17" t="s">
        <v>268</v>
      </c>
      <c r="C263" s="18" t="s">
        <v>277</v>
      </c>
      <c r="D263" s="19" t="s">
        <v>14</v>
      </c>
      <c r="E263" s="20" t="s">
        <v>352</v>
      </c>
      <c r="F263" s="21" t="s">
        <v>546</v>
      </c>
      <c r="G263" s="22">
        <v>43891.39</v>
      </c>
      <c r="H263" s="22">
        <v>43891.39</v>
      </c>
      <c r="I263" s="22">
        <v>43891.39</v>
      </c>
    </row>
    <row r="264" spans="1:9" s="24" customFormat="1" ht="36.75" customHeight="1">
      <c r="A264" s="16" t="s">
        <v>267</v>
      </c>
      <c r="B264" s="17" t="s">
        <v>268</v>
      </c>
      <c r="C264" s="18" t="s">
        <v>277</v>
      </c>
      <c r="D264" s="19" t="s">
        <v>14</v>
      </c>
      <c r="E264" s="20" t="s">
        <v>352</v>
      </c>
      <c r="F264" s="21" t="s">
        <v>547</v>
      </c>
      <c r="G264" s="22">
        <v>40917.14</v>
      </c>
      <c r="H264" s="22">
        <v>40917.14</v>
      </c>
      <c r="I264" s="22">
        <v>40917.14</v>
      </c>
    </row>
    <row r="265" spans="1:9" s="24" customFormat="1" ht="36.75" customHeight="1">
      <c r="A265" s="16" t="s">
        <v>267</v>
      </c>
      <c r="B265" s="17" t="s">
        <v>268</v>
      </c>
      <c r="C265" s="18" t="s">
        <v>277</v>
      </c>
      <c r="D265" s="19" t="s">
        <v>14</v>
      </c>
      <c r="E265" s="20" t="s">
        <v>352</v>
      </c>
      <c r="F265" s="21" t="s">
        <v>548</v>
      </c>
      <c r="G265" s="22">
        <v>27279.79</v>
      </c>
      <c r="H265" s="22">
        <v>27279.79</v>
      </c>
      <c r="I265" s="22">
        <v>27279.79</v>
      </c>
    </row>
    <row r="266" spans="1:9" s="24" customFormat="1" ht="36.75" customHeight="1">
      <c r="A266" s="16" t="s">
        <v>267</v>
      </c>
      <c r="B266" s="17" t="s">
        <v>268</v>
      </c>
      <c r="C266" s="18" t="s">
        <v>277</v>
      </c>
      <c r="D266" s="19" t="s">
        <v>14</v>
      </c>
      <c r="E266" s="20" t="s">
        <v>352</v>
      </c>
      <c r="F266" s="21" t="s">
        <v>549</v>
      </c>
      <c r="G266" s="22">
        <v>24445.35</v>
      </c>
      <c r="H266" s="22">
        <v>24445.35</v>
      </c>
      <c r="I266" s="22">
        <v>24445.35</v>
      </c>
    </row>
    <row r="267" spans="1:9" s="24" customFormat="1" ht="36.75" customHeight="1">
      <c r="A267" s="16" t="s">
        <v>267</v>
      </c>
      <c r="B267" s="17" t="s">
        <v>268</v>
      </c>
      <c r="C267" s="18" t="s">
        <v>277</v>
      </c>
      <c r="D267" s="19" t="s">
        <v>14</v>
      </c>
      <c r="E267" s="20" t="s">
        <v>352</v>
      </c>
      <c r="F267" s="21" t="s">
        <v>550</v>
      </c>
      <c r="G267" s="22">
        <v>16445.94</v>
      </c>
      <c r="H267" s="22">
        <v>16445.94</v>
      </c>
      <c r="I267" s="22">
        <v>16445.94</v>
      </c>
    </row>
    <row r="268" spans="1:9" s="24" customFormat="1" ht="36.75" customHeight="1">
      <c r="A268" s="16" t="s">
        <v>267</v>
      </c>
      <c r="B268" s="17" t="s">
        <v>268</v>
      </c>
      <c r="C268" s="18" t="s">
        <v>277</v>
      </c>
      <c r="D268" s="19" t="s">
        <v>14</v>
      </c>
      <c r="E268" s="20" t="s">
        <v>352</v>
      </c>
      <c r="F268" s="21" t="s">
        <v>551</v>
      </c>
      <c r="G268" s="22">
        <v>5167.75</v>
      </c>
      <c r="H268" s="22">
        <v>5167.75</v>
      </c>
      <c r="I268" s="22">
        <v>5167.75</v>
      </c>
    </row>
    <row r="269" spans="1:9" s="24" customFormat="1" ht="36.75" customHeight="1">
      <c r="A269" s="16" t="s">
        <v>267</v>
      </c>
      <c r="B269" s="17" t="s">
        <v>268</v>
      </c>
      <c r="C269" s="18" t="s">
        <v>277</v>
      </c>
      <c r="D269" s="19" t="s">
        <v>14</v>
      </c>
      <c r="E269" s="20" t="s">
        <v>352</v>
      </c>
      <c r="F269" s="21" t="s">
        <v>552</v>
      </c>
      <c r="G269" s="22">
        <v>4194.17</v>
      </c>
      <c r="H269" s="22">
        <v>4194.17</v>
      </c>
      <c r="I269" s="22">
        <v>4194.17</v>
      </c>
    </row>
    <row r="270" spans="1:9" s="24" customFormat="1" ht="36.75" customHeight="1">
      <c r="A270" s="16" t="s">
        <v>267</v>
      </c>
      <c r="B270" s="17" t="s">
        <v>268</v>
      </c>
      <c r="C270" s="18" t="s">
        <v>277</v>
      </c>
      <c r="D270" s="19" t="s">
        <v>14</v>
      </c>
      <c r="E270" s="20" t="s">
        <v>352</v>
      </c>
      <c r="F270" s="21" t="s">
        <v>553</v>
      </c>
      <c r="G270" s="22">
        <v>2748.21</v>
      </c>
      <c r="H270" s="22">
        <v>2748.21</v>
      </c>
      <c r="I270" s="22">
        <v>2748.21</v>
      </c>
    </row>
    <row r="271" spans="1:9" s="24" customFormat="1" ht="36.75" customHeight="1">
      <c r="A271" s="16" t="s">
        <v>267</v>
      </c>
      <c r="B271" s="17" t="s">
        <v>268</v>
      </c>
      <c r="C271" s="18" t="s">
        <v>277</v>
      </c>
      <c r="D271" s="19" t="s">
        <v>14</v>
      </c>
      <c r="E271" s="20" t="s">
        <v>352</v>
      </c>
      <c r="F271" s="21" t="s">
        <v>554</v>
      </c>
      <c r="G271" s="22">
        <v>2738.48</v>
      </c>
      <c r="H271" s="22">
        <v>2738.48</v>
      </c>
      <c r="I271" s="22">
        <v>2738.48</v>
      </c>
    </row>
    <row r="272" spans="1:9" s="24" customFormat="1" ht="36.75" customHeight="1">
      <c r="A272" s="16" t="s">
        <v>267</v>
      </c>
      <c r="B272" s="17" t="s">
        <v>268</v>
      </c>
      <c r="C272" s="18" t="s">
        <v>277</v>
      </c>
      <c r="D272" s="19" t="s">
        <v>14</v>
      </c>
      <c r="E272" s="20" t="s">
        <v>352</v>
      </c>
      <c r="F272" s="21" t="s">
        <v>555</v>
      </c>
      <c r="G272" s="22">
        <v>1674.24</v>
      </c>
      <c r="H272" s="22">
        <v>1674.24</v>
      </c>
      <c r="I272" s="22">
        <v>1674.24</v>
      </c>
    </row>
    <row r="273" spans="1:9" s="24" customFormat="1" ht="36.75" customHeight="1">
      <c r="A273" s="16" t="s">
        <v>267</v>
      </c>
      <c r="B273" s="17" t="s">
        <v>268</v>
      </c>
      <c r="C273" s="18" t="s">
        <v>277</v>
      </c>
      <c r="D273" s="19" t="s">
        <v>14</v>
      </c>
      <c r="E273" s="20" t="s">
        <v>352</v>
      </c>
      <c r="F273" s="21" t="s">
        <v>556</v>
      </c>
      <c r="G273" s="22">
        <v>207.04</v>
      </c>
      <c r="H273" s="22">
        <v>207.04</v>
      </c>
      <c r="I273" s="22">
        <v>207.04</v>
      </c>
    </row>
    <row r="274" spans="1:9" s="24" customFormat="1" ht="36.75" customHeight="1">
      <c r="A274" s="16" t="s">
        <v>293</v>
      </c>
      <c r="B274" s="17">
        <v>29979036001031</v>
      </c>
      <c r="C274" s="18" t="s">
        <v>829</v>
      </c>
      <c r="D274" s="19" t="s">
        <v>14</v>
      </c>
      <c r="E274" s="20" t="s">
        <v>352</v>
      </c>
      <c r="F274" s="21" t="s">
        <v>557</v>
      </c>
      <c r="G274" s="22">
        <v>19363.47</v>
      </c>
      <c r="H274" s="22">
        <v>0</v>
      </c>
      <c r="I274" s="22">
        <v>0</v>
      </c>
    </row>
    <row r="275" spans="1:9" s="24" customFormat="1" ht="36.75" customHeight="1">
      <c r="A275" s="16" t="s">
        <v>267</v>
      </c>
      <c r="B275" s="17" t="s">
        <v>268</v>
      </c>
      <c r="C275" s="18" t="s">
        <v>269</v>
      </c>
      <c r="D275" s="19" t="s">
        <v>14</v>
      </c>
      <c r="E275" s="20" t="s">
        <v>352</v>
      </c>
      <c r="F275" s="21" t="s">
        <v>558</v>
      </c>
      <c r="G275" s="22">
        <v>1118562.52</v>
      </c>
      <c r="H275" s="22">
        <v>849137.06</v>
      </c>
      <c r="I275" s="22">
        <v>849137.06</v>
      </c>
    </row>
    <row r="276" spans="1:9" s="24" customFormat="1" ht="36.75" customHeight="1">
      <c r="A276" s="16" t="s">
        <v>267</v>
      </c>
      <c r="B276" s="17" t="s">
        <v>268</v>
      </c>
      <c r="C276" s="18" t="s">
        <v>269</v>
      </c>
      <c r="D276" s="19" t="s">
        <v>14</v>
      </c>
      <c r="E276" s="20" t="s">
        <v>352</v>
      </c>
      <c r="F276" s="21" t="s">
        <v>559</v>
      </c>
      <c r="G276" s="22">
        <v>16571.72</v>
      </c>
      <c r="H276" s="22">
        <v>16571.72</v>
      </c>
      <c r="I276" s="22">
        <v>16571.72</v>
      </c>
    </row>
    <row r="277" spans="1:9" s="24" customFormat="1" ht="36.75" customHeight="1">
      <c r="A277" s="16" t="s">
        <v>267</v>
      </c>
      <c r="B277" s="17" t="s">
        <v>268</v>
      </c>
      <c r="C277" s="18" t="s">
        <v>272</v>
      </c>
      <c r="D277" s="19" t="s">
        <v>14</v>
      </c>
      <c r="E277" s="20" t="s">
        <v>352</v>
      </c>
      <c r="F277" s="21" t="s">
        <v>560</v>
      </c>
      <c r="G277" s="22">
        <v>2383663.05</v>
      </c>
      <c r="H277" s="22">
        <v>1836799.95</v>
      </c>
      <c r="I277" s="22">
        <v>1836799.95</v>
      </c>
    </row>
    <row r="278" spans="1:9" s="24" customFormat="1" ht="36.75" customHeight="1">
      <c r="A278" s="16" t="s">
        <v>267</v>
      </c>
      <c r="B278" s="17" t="s">
        <v>268</v>
      </c>
      <c r="C278" s="18" t="s">
        <v>272</v>
      </c>
      <c r="D278" s="19" t="s">
        <v>14</v>
      </c>
      <c r="E278" s="20" t="s">
        <v>352</v>
      </c>
      <c r="F278" s="21" t="s">
        <v>561</v>
      </c>
      <c r="G278" s="22">
        <v>147391.08000000002</v>
      </c>
      <c r="H278" s="22">
        <v>147391.08000000002</v>
      </c>
      <c r="I278" s="22">
        <v>147391.08000000002</v>
      </c>
    </row>
    <row r="279" spans="1:9" s="24" customFormat="1" ht="36.75" customHeight="1">
      <c r="A279" s="16" t="s">
        <v>267</v>
      </c>
      <c r="B279" s="17" t="s">
        <v>268</v>
      </c>
      <c r="C279" s="18" t="s">
        <v>272</v>
      </c>
      <c r="D279" s="19" t="s">
        <v>14</v>
      </c>
      <c r="E279" s="20" t="s">
        <v>352</v>
      </c>
      <c r="F279" s="21" t="s">
        <v>562</v>
      </c>
      <c r="G279" s="22">
        <v>19498.97</v>
      </c>
      <c r="H279" s="22">
        <v>19498.97</v>
      </c>
      <c r="I279" s="22">
        <v>19498.97</v>
      </c>
    </row>
    <row r="280" spans="1:9" s="24" customFormat="1" ht="36.75" customHeight="1">
      <c r="A280" s="16" t="s">
        <v>267</v>
      </c>
      <c r="B280" s="17" t="s">
        <v>268</v>
      </c>
      <c r="C280" s="18" t="s">
        <v>272</v>
      </c>
      <c r="D280" s="19" t="s">
        <v>14</v>
      </c>
      <c r="E280" s="20" t="s">
        <v>352</v>
      </c>
      <c r="F280" s="21" t="s">
        <v>563</v>
      </c>
      <c r="G280" s="22">
        <v>315713.62</v>
      </c>
      <c r="H280" s="22">
        <v>312311.34</v>
      </c>
      <c r="I280" s="22">
        <v>312311.34</v>
      </c>
    </row>
    <row r="281" spans="1:9" s="24" customFormat="1" ht="36.75" customHeight="1">
      <c r="A281" s="16" t="s">
        <v>267</v>
      </c>
      <c r="B281" s="17" t="s">
        <v>268</v>
      </c>
      <c r="C281" s="18" t="s">
        <v>272</v>
      </c>
      <c r="D281" s="19" t="s">
        <v>14</v>
      </c>
      <c r="E281" s="20" t="s">
        <v>352</v>
      </c>
      <c r="F281" s="21" t="s">
        <v>564</v>
      </c>
      <c r="G281" s="22">
        <v>62749.59</v>
      </c>
      <c r="H281" s="22">
        <v>62749.59</v>
      </c>
      <c r="I281" s="22">
        <v>62749.59</v>
      </c>
    </row>
    <row r="282" spans="1:9" s="24" customFormat="1" ht="36.75" customHeight="1">
      <c r="A282" s="16" t="s">
        <v>267</v>
      </c>
      <c r="B282" s="17" t="s">
        <v>268</v>
      </c>
      <c r="C282" s="18" t="s">
        <v>272</v>
      </c>
      <c r="D282" s="19" t="s">
        <v>14</v>
      </c>
      <c r="E282" s="20" t="s">
        <v>352</v>
      </c>
      <c r="F282" s="21" t="s">
        <v>565</v>
      </c>
      <c r="G282" s="22">
        <v>17151.420000000002</v>
      </c>
      <c r="H282" s="22">
        <v>17151.420000000002</v>
      </c>
      <c r="I282" s="22">
        <v>17151.420000000002</v>
      </c>
    </row>
    <row r="283" spans="1:9" s="24" customFormat="1" ht="36.75" customHeight="1">
      <c r="A283" s="16" t="s">
        <v>267</v>
      </c>
      <c r="B283" s="17" t="s">
        <v>268</v>
      </c>
      <c r="C283" s="18" t="s">
        <v>832</v>
      </c>
      <c r="D283" s="19" t="s">
        <v>14</v>
      </c>
      <c r="E283" s="20" t="s">
        <v>352</v>
      </c>
      <c r="F283" s="21" t="s">
        <v>566</v>
      </c>
      <c r="G283" s="22">
        <v>10000</v>
      </c>
      <c r="H283" s="22">
        <v>10000</v>
      </c>
      <c r="I283" s="22">
        <v>10000</v>
      </c>
    </row>
    <row r="284" spans="1:9" s="24" customFormat="1" ht="36.75" customHeight="1">
      <c r="A284" s="16" t="s">
        <v>567</v>
      </c>
      <c r="B284" s="17">
        <v>62413180206</v>
      </c>
      <c r="C284" s="18" t="s">
        <v>568</v>
      </c>
      <c r="D284" s="19" t="s">
        <v>14</v>
      </c>
      <c r="E284" s="20" t="s">
        <v>352</v>
      </c>
      <c r="F284" s="21" t="s">
        <v>569</v>
      </c>
      <c r="G284" s="22">
        <v>864.13</v>
      </c>
      <c r="H284" s="22">
        <v>864.13</v>
      </c>
      <c r="I284" s="22">
        <v>864.13</v>
      </c>
    </row>
    <row r="285" spans="1:9" s="24" customFormat="1" ht="36.75" customHeight="1">
      <c r="A285" s="16" t="s">
        <v>376</v>
      </c>
      <c r="B285" s="17">
        <v>18035701215</v>
      </c>
      <c r="C285" s="18" t="s">
        <v>570</v>
      </c>
      <c r="D285" s="19" t="s">
        <v>14</v>
      </c>
      <c r="E285" s="20" t="s">
        <v>352</v>
      </c>
      <c r="F285" s="21" t="s">
        <v>571</v>
      </c>
      <c r="G285" s="22">
        <v>861.73</v>
      </c>
      <c r="H285" s="22">
        <v>861.73</v>
      </c>
      <c r="I285" s="22">
        <v>861.73</v>
      </c>
    </row>
    <row r="286" spans="1:9" s="24" customFormat="1" ht="36.75" customHeight="1">
      <c r="A286" s="16" t="s">
        <v>572</v>
      </c>
      <c r="B286" s="17">
        <v>196092213</v>
      </c>
      <c r="C286" s="18" t="s">
        <v>573</v>
      </c>
      <c r="D286" s="19" t="s">
        <v>14</v>
      </c>
      <c r="E286" s="20" t="s">
        <v>352</v>
      </c>
      <c r="F286" s="21" t="s">
        <v>574</v>
      </c>
      <c r="G286" s="22">
        <v>1812.88</v>
      </c>
      <c r="H286" s="22">
        <v>1812.88</v>
      </c>
      <c r="I286" s="22">
        <v>1812.88</v>
      </c>
    </row>
    <row r="287" spans="1:9" s="24" customFormat="1" ht="53.25" customHeight="1">
      <c r="A287" s="16" t="s">
        <v>575</v>
      </c>
      <c r="B287" s="17">
        <v>3101043948</v>
      </c>
      <c r="C287" s="18" t="s">
        <v>576</v>
      </c>
      <c r="D287" s="19" t="s">
        <v>14</v>
      </c>
      <c r="E287" s="20" t="s">
        <v>352</v>
      </c>
      <c r="F287" s="21" t="s">
        <v>577</v>
      </c>
      <c r="G287" s="22">
        <v>1900</v>
      </c>
      <c r="H287" s="22">
        <v>1900</v>
      </c>
      <c r="I287" s="22">
        <v>1900</v>
      </c>
    </row>
    <row r="288" spans="1:9" s="24" customFormat="1" ht="52.5" customHeight="1">
      <c r="A288" s="16" t="s">
        <v>578</v>
      </c>
      <c r="B288" s="17">
        <v>52806545072</v>
      </c>
      <c r="C288" s="18" t="s">
        <v>579</v>
      </c>
      <c r="D288" s="19" t="s">
        <v>14</v>
      </c>
      <c r="E288" s="20" t="s">
        <v>352</v>
      </c>
      <c r="F288" s="21" t="s">
        <v>580</v>
      </c>
      <c r="G288" s="22">
        <v>1570</v>
      </c>
      <c r="H288" s="22">
        <v>0</v>
      </c>
      <c r="I288" s="22">
        <v>0</v>
      </c>
    </row>
    <row r="289" spans="1:9" s="24" customFormat="1" ht="51" customHeight="1">
      <c r="A289" s="16" t="s">
        <v>581</v>
      </c>
      <c r="B289" s="17">
        <v>2948658969</v>
      </c>
      <c r="C289" s="18" t="s">
        <v>582</v>
      </c>
      <c r="D289" s="19" t="s">
        <v>14</v>
      </c>
      <c r="E289" s="20" t="s">
        <v>352</v>
      </c>
      <c r="F289" s="21" t="s">
        <v>583</v>
      </c>
      <c r="G289" s="22">
        <v>800</v>
      </c>
      <c r="H289" s="22">
        <v>800</v>
      </c>
      <c r="I289" s="22">
        <v>800</v>
      </c>
    </row>
    <row r="290" spans="1:9" s="24" customFormat="1" ht="48.75" customHeight="1">
      <c r="A290" s="16" t="s">
        <v>584</v>
      </c>
      <c r="B290" s="17">
        <v>98661051649</v>
      </c>
      <c r="C290" s="18" t="s">
        <v>585</v>
      </c>
      <c r="D290" s="19" t="s">
        <v>14</v>
      </c>
      <c r="E290" s="20" t="s">
        <v>352</v>
      </c>
      <c r="F290" s="21" t="s">
        <v>586</v>
      </c>
      <c r="G290" s="22">
        <v>619</v>
      </c>
      <c r="H290" s="22">
        <v>0</v>
      </c>
      <c r="I290" s="22">
        <v>0</v>
      </c>
    </row>
    <row r="291" spans="1:9" s="24" customFormat="1" ht="36.75" customHeight="1">
      <c r="A291" s="16" t="s">
        <v>367</v>
      </c>
      <c r="B291" s="17">
        <v>97594610806</v>
      </c>
      <c r="C291" s="18" t="s">
        <v>587</v>
      </c>
      <c r="D291" s="19" t="s">
        <v>14</v>
      </c>
      <c r="E291" s="20" t="s">
        <v>352</v>
      </c>
      <c r="F291" s="21" t="s">
        <v>588</v>
      </c>
      <c r="G291" s="22">
        <v>2728.83</v>
      </c>
      <c r="H291" s="22">
        <v>2728.83</v>
      </c>
      <c r="I291" s="22">
        <v>2728.83</v>
      </c>
    </row>
    <row r="292" spans="1:9" s="24" customFormat="1" ht="36.75" customHeight="1">
      <c r="A292" s="16" t="s">
        <v>589</v>
      </c>
      <c r="B292" s="17">
        <v>92547982234</v>
      </c>
      <c r="C292" s="18" t="s">
        <v>590</v>
      </c>
      <c r="D292" s="19" t="s">
        <v>14</v>
      </c>
      <c r="E292" s="20" t="s">
        <v>352</v>
      </c>
      <c r="F292" s="21" t="s">
        <v>591</v>
      </c>
      <c r="G292" s="22">
        <v>1723.47</v>
      </c>
      <c r="H292" s="22">
        <v>1723.47</v>
      </c>
      <c r="I292" s="22">
        <v>1723.47</v>
      </c>
    </row>
    <row r="293" spans="1:9" s="24" customFormat="1" ht="36.75" customHeight="1">
      <c r="A293" s="16" t="s">
        <v>267</v>
      </c>
      <c r="B293" s="17" t="s">
        <v>268</v>
      </c>
      <c r="C293" s="18" t="s">
        <v>277</v>
      </c>
      <c r="D293" s="19" t="s">
        <v>14</v>
      </c>
      <c r="E293" s="20" t="s">
        <v>352</v>
      </c>
      <c r="F293" s="21" t="s">
        <v>592</v>
      </c>
      <c r="G293" s="22">
        <v>7288.66</v>
      </c>
      <c r="H293" s="22">
        <v>5284.28</v>
      </c>
      <c r="I293" s="22">
        <v>5284.28</v>
      </c>
    </row>
    <row r="294" spans="1:9" s="24" customFormat="1" ht="36.75" customHeight="1">
      <c r="A294" s="16" t="s">
        <v>243</v>
      </c>
      <c r="B294" s="17">
        <v>57144567268</v>
      </c>
      <c r="C294" s="18" t="s">
        <v>593</v>
      </c>
      <c r="D294" s="19" t="s">
        <v>14</v>
      </c>
      <c r="E294" s="20" t="s">
        <v>352</v>
      </c>
      <c r="F294" s="21" t="s">
        <v>594</v>
      </c>
      <c r="G294" s="22">
        <v>2719.32</v>
      </c>
      <c r="H294" s="22">
        <v>2719.32</v>
      </c>
      <c r="I294" s="22">
        <v>2719.32</v>
      </c>
    </row>
    <row r="295" spans="1:9" s="24" customFormat="1" ht="36.75" customHeight="1">
      <c r="A295" s="16" t="s">
        <v>267</v>
      </c>
      <c r="B295" s="17" t="s">
        <v>268</v>
      </c>
      <c r="C295" s="18" t="s">
        <v>272</v>
      </c>
      <c r="D295" s="19" t="s">
        <v>14</v>
      </c>
      <c r="E295" s="20" t="s">
        <v>352</v>
      </c>
      <c r="F295" s="21" t="s">
        <v>595</v>
      </c>
      <c r="G295" s="22">
        <v>20845.27</v>
      </c>
      <c r="H295" s="22">
        <v>14003.08</v>
      </c>
      <c r="I295" s="22">
        <v>14003.08</v>
      </c>
    </row>
    <row r="296" spans="1:9" s="24" customFormat="1" ht="36.75" customHeight="1">
      <c r="A296" s="16" t="s">
        <v>267</v>
      </c>
      <c r="B296" s="17" t="s">
        <v>268</v>
      </c>
      <c r="C296" s="18" t="s">
        <v>272</v>
      </c>
      <c r="D296" s="19" t="s">
        <v>14</v>
      </c>
      <c r="E296" s="20" t="s">
        <v>352</v>
      </c>
      <c r="F296" s="21" t="s">
        <v>596</v>
      </c>
      <c r="G296" s="22">
        <v>3331.53</v>
      </c>
      <c r="H296" s="22">
        <v>3331.53</v>
      </c>
      <c r="I296" s="22">
        <v>3331.53</v>
      </c>
    </row>
    <row r="297" spans="1:9" s="24" customFormat="1" ht="36.75" customHeight="1">
      <c r="A297" s="16" t="s">
        <v>267</v>
      </c>
      <c r="B297" s="17" t="s">
        <v>268</v>
      </c>
      <c r="C297" s="18" t="s">
        <v>272</v>
      </c>
      <c r="D297" s="19" t="s">
        <v>14</v>
      </c>
      <c r="E297" s="20" t="s">
        <v>352</v>
      </c>
      <c r="F297" s="21" t="s">
        <v>597</v>
      </c>
      <c r="G297" s="22">
        <v>675.14</v>
      </c>
      <c r="H297" s="22">
        <v>675.14</v>
      </c>
      <c r="I297" s="22">
        <v>675.14</v>
      </c>
    </row>
    <row r="298" spans="1:9" s="24" customFormat="1" ht="36.75" customHeight="1">
      <c r="A298" s="16" t="s">
        <v>267</v>
      </c>
      <c r="B298" s="17" t="s">
        <v>268</v>
      </c>
      <c r="C298" s="18" t="s">
        <v>272</v>
      </c>
      <c r="D298" s="19" t="s">
        <v>14</v>
      </c>
      <c r="E298" s="20" t="s">
        <v>352</v>
      </c>
      <c r="F298" s="21" t="s">
        <v>598</v>
      </c>
      <c r="G298" s="22">
        <v>1006.84</v>
      </c>
      <c r="H298" s="22">
        <v>1006.84</v>
      </c>
      <c r="I298" s="22">
        <v>1006.84</v>
      </c>
    </row>
    <row r="299" spans="1:9" s="24" customFormat="1" ht="36.75" customHeight="1">
      <c r="A299" s="16" t="s">
        <v>267</v>
      </c>
      <c r="B299" s="17" t="s">
        <v>268</v>
      </c>
      <c r="C299" s="18" t="s">
        <v>830</v>
      </c>
      <c r="D299" s="19" t="s">
        <v>14</v>
      </c>
      <c r="E299" s="20" t="s">
        <v>352</v>
      </c>
      <c r="F299" s="21" t="s">
        <v>599</v>
      </c>
      <c r="G299" s="22">
        <v>15000</v>
      </c>
      <c r="H299" s="22">
        <v>15000</v>
      </c>
      <c r="I299" s="22">
        <v>15000</v>
      </c>
    </row>
    <row r="300" spans="1:9" s="24" customFormat="1" ht="36.75" customHeight="1">
      <c r="A300" s="16" t="s">
        <v>267</v>
      </c>
      <c r="B300" s="17" t="s">
        <v>268</v>
      </c>
      <c r="C300" s="18" t="s">
        <v>833</v>
      </c>
      <c r="D300" s="19" t="s">
        <v>14</v>
      </c>
      <c r="E300" s="20" t="s">
        <v>352</v>
      </c>
      <c r="F300" s="21" t="s">
        <v>600</v>
      </c>
      <c r="G300" s="22">
        <v>4448</v>
      </c>
      <c r="H300" s="22">
        <v>4448</v>
      </c>
      <c r="I300" s="22">
        <v>4448</v>
      </c>
    </row>
    <row r="301" spans="1:9" s="24" customFormat="1" ht="36.75" customHeight="1">
      <c r="A301" s="16" t="s">
        <v>267</v>
      </c>
      <c r="B301" s="17" t="s">
        <v>268</v>
      </c>
      <c r="C301" s="18" t="s">
        <v>833</v>
      </c>
      <c r="D301" s="19" t="s">
        <v>14</v>
      </c>
      <c r="E301" s="20" t="s">
        <v>352</v>
      </c>
      <c r="F301" s="21" t="s">
        <v>601</v>
      </c>
      <c r="G301" s="22">
        <v>2502</v>
      </c>
      <c r="H301" s="22">
        <v>2502</v>
      </c>
      <c r="I301" s="22">
        <v>2502</v>
      </c>
    </row>
    <row r="302" spans="1:9" s="24" customFormat="1" ht="36.75" customHeight="1">
      <c r="A302" s="16" t="s">
        <v>216</v>
      </c>
      <c r="B302" s="17">
        <v>23980958272</v>
      </c>
      <c r="C302" s="18" t="s">
        <v>602</v>
      </c>
      <c r="D302" s="19" t="s">
        <v>14</v>
      </c>
      <c r="E302" s="20" t="s">
        <v>352</v>
      </c>
      <c r="F302" s="21" t="s">
        <v>603</v>
      </c>
      <c r="G302" s="22">
        <v>1914.96</v>
      </c>
      <c r="H302" s="22">
        <v>1914.96</v>
      </c>
      <c r="I302" s="22">
        <v>1914.96</v>
      </c>
    </row>
    <row r="303" spans="1:9" s="24" customFormat="1" ht="36.75" customHeight="1">
      <c r="A303" s="16" t="s">
        <v>267</v>
      </c>
      <c r="B303" s="17" t="s">
        <v>268</v>
      </c>
      <c r="C303" s="18" t="s">
        <v>345</v>
      </c>
      <c r="D303" s="19" t="s">
        <v>14</v>
      </c>
      <c r="E303" s="20" t="s">
        <v>352</v>
      </c>
      <c r="F303" s="21" t="s">
        <v>604</v>
      </c>
      <c r="G303" s="22">
        <v>19313.21</v>
      </c>
      <c r="H303" s="22">
        <v>19313.21</v>
      </c>
      <c r="I303" s="22">
        <v>19313.21</v>
      </c>
    </row>
    <row r="304" spans="1:9" s="24" customFormat="1" ht="36.75" customHeight="1">
      <c r="A304" s="16" t="s">
        <v>267</v>
      </c>
      <c r="B304" s="17" t="s">
        <v>268</v>
      </c>
      <c r="C304" s="18" t="s">
        <v>336</v>
      </c>
      <c r="D304" s="19" t="s">
        <v>14</v>
      </c>
      <c r="E304" s="20" t="s">
        <v>352</v>
      </c>
      <c r="F304" s="21" t="s">
        <v>605</v>
      </c>
      <c r="G304" s="22">
        <v>467557.05</v>
      </c>
      <c r="H304" s="22">
        <v>467557.05</v>
      </c>
      <c r="I304" s="22">
        <v>467557.05</v>
      </c>
    </row>
    <row r="305" spans="1:9" s="24" customFormat="1" ht="36.75" customHeight="1">
      <c r="A305" s="16" t="s">
        <v>267</v>
      </c>
      <c r="B305" s="17" t="s">
        <v>268</v>
      </c>
      <c r="C305" s="18" t="s">
        <v>336</v>
      </c>
      <c r="D305" s="19" t="s">
        <v>14</v>
      </c>
      <c r="E305" s="20" t="s">
        <v>352</v>
      </c>
      <c r="F305" s="21" t="s">
        <v>606</v>
      </c>
      <c r="G305" s="22">
        <v>4872.55</v>
      </c>
      <c r="H305" s="22">
        <v>4872.55</v>
      </c>
      <c r="I305" s="22">
        <v>4872.55</v>
      </c>
    </row>
    <row r="306" spans="1:9" s="24" customFormat="1" ht="36.75" customHeight="1">
      <c r="A306" s="16" t="s">
        <v>267</v>
      </c>
      <c r="B306" s="17" t="s">
        <v>268</v>
      </c>
      <c r="C306" s="18" t="s">
        <v>345</v>
      </c>
      <c r="D306" s="19" t="s">
        <v>14</v>
      </c>
      <c r="E306" s="20" t="s">
        <v>352</v>
      </c>
      <c r="F306" s="21" t="s">
        <v>607</v>
      </c>
      <c r="G306" s="22">
        <v>2958.21</v>
      </c>
      <c r="H306" s="22">
        <v>2958.21</v>
      </c>
      <c r="I306" s="22">
        <v>2958.21</v>
      </c>
    </row>
    <row r="307" spans="1:9" s="24" customFormat="1" ht="36.75" customHeight="1">
      <c r="A307" s="16" t="s">
        <v>267</v>
      </c>
      <c r="B307" s="17" t="s">
        <v>268</v>
      </c>
      <c r="C307" s="18" t="s">
        <v>336</v>
      </c>
      <c r="D307" s="19" t="s">
        <v>14</v>
      </c>
      <c r="E307" s="20" t="s">
        <v>352</v>
      </c>
      <c r="F307" s="21" t="s">
        <v>608</v>
      </c>
      <c r="G307" s="22">
        <v>86568.37</v>
      </c>
      <c r="H307" s="22">
        <v>86568.37</v>
      </c>
      <c r="I307" s="22">
        <v>86568.37</v>
      </c>
    </row>
    <row r="308" spans="1:9" ht="16.5" customHeight="1">
      <c r="A308" s="27" t="s">
        <v>609</v>
      </c>
      <c r="B308" s="28"/>
      <c r="C308" s="29"/>
      <c r="D308" s="30"/>
      <c r="E308" s="30"/>
      <c r="F308" s="31"/>
      <c r="G308" s="32">
        <f>SUM(G7:G307)</f>
        <v>55867795.49999997</v>
      </c>
      <c r="H308" s="32">
        <f>SUM(H7:H307)</f>
        <v>17298386.730000004</v>
      </c>
      <c r="I308" s="32">
        <f>SUM(I7:I307)</f>
        <v>36761417.82</v>
      </c>
    </row>
    <row r="309" spans="1:9" ht="16.5" customHeight="1">
      <c r="A309" s="33"/>
      <c r="B309" s="34"/>
      <c r="C309" s="35"/>
      <c r="D309" s="36"/>
      <c r="E309" s="37"/>
      <c r="F309" s="38"/>
      <c r="G309" s="39"/>
      <c r="H309" s="39"/>
      <c r="I309" s="39"/>
    </row>
    <row r="310" spans="1:9" ht="16.5" customHeight="1">
      <c r="A310" s="152" t="s">
        <v>610</v>
      </c>
      <c r="B310" s="152"/>
      <c r="C310" s="152"/>
      <c r="D310" s="152"/>
      <c r="E310" s="152"/>
      <c r="F310" s="152"/>
      <c r="G310" s="152"/>
      <c r="H310" s="152"/>
      <c r="I310" s="152"/>
    </row>
    <row r="311" spans="1:9" ht="16.5" customHeight="1">
      <c r="A311" s="155" t="s">
        <v>611</v>
      </c>
      <c r="B311" s="155"/>
      <c r="C311" s="155"/>
      <c r="D311" s="155"/>
      <c r="E311" s="155"/>
      <c r="F311" s="155"/>
      <c r="G311" s="155"/>
      <c r="H311" s="155"/>
      <c r="I311" s="155"/>
    </row>
    <row r="312" spans="1:9" ht="53.25" customHeight="1">
      <c r="A312" s="40" t="s">
        <v>3</v>
      </c>
      <c r="B312" s="9" t="s">
        <v>4</v>
      </c>
      <c r="C312" s="41" t="s">
        <v>5</v>
      </c>
      <c r="D312" s="42" t="s">
        <v>6</v>
      </c>
      <c r="E312" s="42" t="s">
        <v>7</v>
      </c>
      <c r="F312" s="40" t="s">
        <v>8</v>
      </c>
      <c r="G312" s="40" t="s">
        <v>9</v>
      </c>
      <c r="H312" s="40" t="s">
        <v>10</v>
      </c>
      <c r="I312" s="43" t="s">
        <v>11</v>
      </c>
    </row>
    <row r="313" spans="1:9" s="44" customFormat="1" ht="30" customHeight="1">
      <c r="A313" s="16" t="s">
        <v>612</v>
      </c>
      <c r="B313" s="17">
        <v>34028316000375</v>
      </c>
      <c r="C313" s="18" t="s">
        <v>613</v>
      </c>
      <c r="D313" s="19" t="s">
        <v>40</v>
      </c>
      <c r="E313" s="20" t="s">
        <v>15</v>
      </c>
      <c r="F313" s="21" t="s">
        <v>614</v>
      </c>
      <c r="G313" s="22">
        <v>0</v>
      </c>
      <c r="H313" s="22">
        <v>0</v>
      </c>
      <c r="I313" s="22">
        <v>3997.8</v>
      </c>
    </row>
    <row r="314" spans="1:9" s="44" customFormat="1" ht="30" customHeight="1">
      <c r="A314" s="16" t="s">
        <v>615</v>
      </c>
      <c r="B314" s="17">
        <v>3146650215</v>
      </c>
      <c r="C314" s="18" t="s">
        <v>616</v>
      </c>
      <c r="D314" s="19" t="s">
        <v>14</v>
      </c>
      <c r="E314" s="20" t="s">
        <v>15</v>
      </c>
      <c r="F314" s="21" t="s">
        <v>617</v>
      </c>
      <c r="G314" s="22">
        <v>0</v>
      </c>
      <c r="H314" s="22">
        <v>0</v>
      </c>
      <c r="I314" s="22">
        <v>10386</v>
      </c>
    </row>
    <row r="315" spans="1:9" s="44" customFormat="1" ht="45" customHeight="1">
      <c r="A315" s="16" t="s">
        <v>618</v>
      </c>
      <c r="B315" s="17">
        <v>14402379000170</v>
      </c>
      <c r="C315" s="18" t="s">
        <v>619</v>
      </c>
      <c r="D315" s="19" t="s">
        <v>14</v>
      </c>
      <c r="E315" s="20" t="s">
        <v>15</v>
      </c>
      <c r="F315" s="21" t="s">
        <v>620</v>
      </c>
      <c r="G315" s="22">
        <v>0</v>
      </c>
      <c r="H315" s="22">
        <v>0</v>
      </c>
      <c r="I315" s="22">
        <v>14000</v>
      </c>
    </row>
    <row r="316" spans="1:9" s="44" customFormat="1" ht="30" customHeight="1">
      <c r="A316" s="16" t="s">
        <v>621</v>
      </c>
      <c r="B316" s="17">
        <v>5828884000190</v>
      </c>
      <c r="C316" s="18" t="s">
        <v>622</v>
      </c>
      <c r="D316" s="19" t="s">
        <v>14</v>
      </c>
      <c r="E316" s="20" t="s">
        <v>15</v>
      </c>
      <c r="F316" s="21" t="s">
        <v>623</v>
      </c>
      <c r="G316" s="22">
        <v>0</v>
      </c>
      <c r="H316" s="22">
        <v>0</v>
      </c>
      <c r="I316" s="22">
        <v>90000</v>
      </c>
    </row>
    <row r="317" spans="1:9" s="44" customFormat="1" ht="41.25" customHeight="1">
      <c r="A317" s="16" t="s">
        <v>624</v>
      </c>
      <c r="B317" s="17">
        <v>5206385000404</v>
      </c>
      <c r="C317" s="18" t="s">
        <v>625</v>
      </c>
      <c r="D317" s="19" t="s">
        <v>40</v>
      </c>
      <c r="E317" s="20" t="s">
        <v>395</v>
      </c>
      <c r="F317" s="21" t="s">
        <v>626</v>
      </c>
      <c r="G317" s="22">
        <v>0</v>
      </c>
      <c r="H317" s="22">
        <v>52334.1</v>
      </c>
      <c r="I317" s="22">
        <v>52334.1</v>
      </c>
    </row>
    <row r="318" spans="1:9" s="44" customFormat="1" ht="45" customHeight="1">
      <c r="A318" s="16" t="s">
        <v>627</v>
      </c>
      <c r="B318" s="17">
        <v>2341467000120</v>
      </c>
      <c r="C318" s="18" t="s">
        <v>628</v>
      </c>
      <c r="D318" s="19" t="s">
        <v>14</v>
      </c>
      <c r="E318" s="20" t="s">
        <v>29</v>
      </c>
      <c r="F318" s="21" t="s">
        <v>629</v>
      </c>
      <c r="G318" s="22">
        <v>0</v>
      </c>
      <c r="H318" s="22">
        <v>8560.27</v>
      </c>
      <c r="I318" s="22">
        <f>74197.7+8560.27</f>
        <v>82757.97</v>
      </c>
    </row>
    <row r="319" spans="1:9" s="44" customFormat="1" ht="45" customHeight="1">
      <c r="A319" s="16" t="s">
        <v>630</v>
      </c>
      <c r="B319" s="17">
        <v>4407920000180</v>
      </c>
      <c r="C319" s="18" t="s">
        <v>631</v>
      </c>
      <c r="D319" s="19" t="s">
        <v>14</v>
      </c>
      <c r="E319" s="20" t="s">
        <v>399</v>
      </c>
      <c r="F319" s="21" t="s">
        <v>632</v>
      </c>
      <c r="G319" s="22">
        <v>0</v>
      </c>
      <c r="H319" s="22">
        <v>9633.3</v>
      </c>
      <c r="I319" s="22">
        <v>9633.3</v>
      </c>
    </row>
    <row r="320" spans="1:9" s="44" customFormat="1" ht="45" customHeight="1">
      <c r="A320" s="16" t="s">
        <v>633</v>
      </c>
      <c r="B320" s="17">
        <v>7244008000223</v>
      </c>
      <c r="C320" s="18" t="s">
        <v>634</v>
      </c>
      <c r="D320" s="19" t="s">
        <v>40</v>
      </c>
      <c r="E320" s="20" t="s">
        <v>395</v>
      </c>
      <c r="F320" s="21" t="s">
        <v>635</v>
      </c>
      <c r="G320" s="22">
        <v>0</v>
      </c>
      <c r="H320" s="22">
        <v>3133</v>
      </c>
      <c r="I320" s="22">
        <v>3133</v>
      </c>
    </row>
    <row r="321" spans="1:9" s="44" customFormat="1" ht="45" customHeight="1">
      <c r="A321" s="16" t="s">
        <v>636</v>
      </c>
      <c r="B321" s="17">
        <v>10602740000151</v>
      </c>
      <c r="C321" s="18" t="s">
        <v>637</v>
      </c>
      <c r="D321" s="19" t="s">
        <v>40</v>
      </c>
      <c r="E321" s="20" t="s">
        <v>395</v>
      </c>
      <c r="F321" s="21" t="s">
        <v>638</v>
      </c>
      <c r="G321" s="22">
        <v>0</v>
      </c>
      <c r="H321" s="22">
        <v>4333.33</v>
      </c>
      <c r="I321" s="22">
        <v>4333.33</v>
      </c>
    </row>
    <row r="322" spans="1:9" s="44" customFormat="1" ht="60" customHeight="1">
      <c r="A322" s="16" t="s">
        <v>639</v>
      </c>
      <c r="B322" s="17">
        <v>2809871000186</v>
      </c>
      <c r="C322" s="18" t="s">
        <v>640</v>
      </c>
      <c r="D322" s="19" t="s">
        <v>40</v>
      </c>
      <c r="E322" s="20" t="s">
        <v>55</v>
      </c>
      <c r="F322" s="21" t="s">
        <v>641</v>
      </c>
      <c r="G322" s="22">
        <v>0</v>
      </c>
      <c r="H322" s="22">
        <v>550</v>
      </c>
      <c r="I322" s="22">
        <f>400+550</f>
        <v>950</v>
      </c>
    </row>
    <row r="323" spans="1:9" s="44" customFormat="1" ht="45" customHeight="1">
      <c r="A323" s="16" t="s">
        <v>642</v>
      </c>
      <c r="B323" s="17">
        <v>4561791000180</v>
      </c>
      <c r="C323" s="18" t="s">
        <v>643</v>
      </c>
      <c r="D323" s="19" t="s">
        <v>40</v>
      </c>
      <c r="E323" s="20" t="s">
        <v>55</v>
      </c>
      <c r="F323" s="21" t="s">
        <v>644</v>
      </c>
      <c r="G323" s="22">
        <v>0</v>
      </c>
      <c r="H323" s="22">
        <v>0</v>
      </c>
      <c r="I323" s="22">
        <v>2211.2</v>
      </c>
    </row>
    <row r="324" spans="1:9" s="44" customFormat="1" ht="45" customHeight="1">
      <c r="A324" s="16" t="s">
        <v>624</v>
      </c>
      <c r="B324" s="17">
        <v>5206385000404</v>
      </c>
      <c r="C324" s="18" t="s">
        <v>645</v>
      </c>
      <c r="D324" s="19" t="s">
        <v>40</v>
      </c>
      <c r="E324" s="20" t="s">
        <v>395</v>
      </c>
      <c r="F324" s="21" t="s">
        <v>646</v>
      </c>
      <c r="G324" s="22">
        <v>0</v>
      </c>
      <c r="H324" s="22">
        <v>13955.76</v>
      </c>
      <c r="I324" s="22">
        <v>13955.76</v>
      </c>
    </row>
    <row r="325" spans="1:9" s="44" customFormat="1" ht="30" customHeight="1">
      <c r="A325" s="16" t="s">
        <v>647</v>
      </c>
      <c r="B325" s="17">
        <v>40432544000147</v>
      </c>
      <c r="C325" s="18" t="s">
        <v>648</v>
      </c>
      <c r="D325" s="19" t="s">
        <v>40</v>
      </c>
      <c r="E325" s="20" t="s">
        <v>55</v>
      </c>
      <c r="F325" s="21" t="s">
        <v>649</v>
      </c>
      <c r="G325" s="22">
        <v>0</v>
      </c>
      <c r="H325" s="22">
        <v>5051.77</v>
      </c>
      <c r="I325" s="22">
        <f>308.09+5051.77</f>
        <v>5359.860000000001</v>
      </c>
    </row>
    <row r="326" spans="1:9" s="44" customFormat="1" ht="49.5" customHeight="1">
      <c r="A326" s="16" t="s">
        <v>57</v>
      </c>
      <c r="B326" s="17">
        <v>12450296000121</v>
      </c>
      <c r="C326" s="18" t="s">
        <v>650</v>
      </c>
      <c r="D326" s="19" t="s">
        <v>40</v>
      </c>
      <c r="E326" s="20" t="s">
        <v>380</v>
      </c>
      <c r="F326" s="21" t="s">
        <v>651</v>
      </c>
      <c r="G326" s="22">
        <v>0</v>
      </c>
      <c r="H326" s="22">
        <v>4745.83</v>
      </c>
      <c r="I326" s="22">
        <v>4745.83</v>
      </c>
    </row>
    <row r="327" spans="1:9" s="44" customFormat="1" ht="45" customHeight="1">
      <c r="A327" s="16" t="s">
        <v>652</v>
      </c>
      <c r="B327" s="17">
        <v>3264927000127</v>
      </c>
      <c r="C327" s="18" t="s">
        <v>653</v>
      </c>
      <c r="D327" s="19" t="s">
        <v>14</v>
      </c>
      <c r="E327" s="20" t="s">
        <v>29</v>
      </c>
      <c r="F327" s="21" t="s">
        <v>654</v>
      </c>
      <c r="G327" s="22">
        <v>0</v>
      </c>
      <c r="H327" s="22">
        <v>0</v>
      </c>
      <c r="I327" s="22">
        <v>2103.96</v>
      </c>
    </row>
    <row r="328" spans="1:9" s="44" customFormat="1" ht="45" customHeight="1">
      <c r="A328" s="16" t="s">
        <v>655</v>
      </c>
      <c r="B328" s="17">
        <v>5889039000125</v>
      </c>
      <c r="C328" s="18" t="s">
        <v>656</v>
      </c>
      <c r="D328" s="19" t="s">
        <v>40</v>
      </c>
      <c r="E328" s="20" t="s">
        <v>395</v>
      </c>
      <c r="F328" s="21" t="s">
        <v>657</v>
      </c>
      <c r="G328" s="22">
        <v>0</v>
      </c>
      <c r="H328" s="22">
        <v>31000</v>
      </c>
      <c r="I328" s="22">
        <v>31000</v>
      </c>
    </row>
    <row r="329" spans="1:9" s="44" customFormat="1" ht="45" customHeight="1">
      <c r="A329" s="16" t="s">
        <v>658</v>
      </c>
      <c r="B329" s="17">
        <v>2558157000162</v>
      </c>
      <c r="C329" s="18" t="s">
        <v>659</v>
      </c>
      <c r="D329" s="19" t="s">
        <v>40</v>
      </c>
      <c r="E329" s="20" t="s">
        <v>395</v>
      </c>
      <c r="F329" s="21" t="s">
        <v>660</v>
      </c>
      <c r="G329" s="22">
        <v>0</v>
      </c>
      <c r="H329" s="22">
        <v>4254.37</v>
      </c>
      <c r="I329" s="22">
        <v>4254.37</v>
      </c>
    </row>
    <row r="330" spans="1:9" s="44" customFormat="1" ht="45" customHeight="1">
      <c r="A330" s="16" t="s">
        <v>661</v>
      </c>
      <c r="B330" s="17">
        <v>2037069000115</v>
      </c>
      <c r="C330" s="18" t="s">
        <v>662</v>
      </c>
      <c r="D330" s="19" t="s">
        <v>40</v>
      </c>
      <c r="E330" s="20" t="s">
        <v>55</v>
      </c>
      <c r="F330" s="21" t="s">
        <v>663</v>
      </c>
      <c r="G330" s="22">
        <v>0</v>
      </c>
      <c r="H330" s="22">
        <v>8055</v>
      </c>
      <c r="I330" s="22">
        <f>26850+8055</f>
        <v>34905</v>
      </c>
    </row>
    <row r="331" spans="1:9" s="44" customFormat="1" ht="30" customHeight="1">
      <c r="A331" s="16" t="s">
        <v>664</v>
      </c>
      <c r="B331" s="17">
        <v>3023261000115</v>
      </c>
      <c r="C331" s="18" t="s">
        <v>665</v>
      </c>
      <c r="D331" s="19" t="s">
        <v>40</v>
      </c>
      <c r="E331" s="20" t="s">
        <v>41</v>
      </c>
      <c r="F331" s="21" t="s">
        <v>666</v>
      </c>
      <c r="G331" s="22">
        <v>0</v>
      </c>
      <c r="H331" s="22">
        <v>0</v>
      </c>
      <c r="I331" s="22">
        <v>4760</v>
      </c>
    </row>
    <row r="332" spans="1:9" s="44" customFormat="1" ht="30" customHeight="1">
      <c r="A332" s="16" t="s">
        <v>667</v>
      </c>
      <c r="B332" s="17">
        <v>1134191000309</v>
      </c>
      <c r="C332" s="18" t="s">
        <v>668</v>
      </c>
      <c r="D332" s="19" t="s">
        <v>40</v>
      </c>
      <c r="E332" s="20" t="s">
        <v>395</v>
      </c>
      <c r="F332" s="21" t="s">
        <v>669</v>
      </c>
      <c r="G332" s="22">
        <v>0</v>
      </c>
      <c r="H332" s="22">
        <v>1213070.4</v>
      </c>
      <c r="I332" s="22">
        <v>1213070.4</v>
      </c>
    </row>
    <row r="333" spans="1:9" s="44" customFormat="1" ht="45" customHeight="1">
      <c r="A333" s="16" t="s">
        <v>670</v>
      </c>
      <c r="B333" s="17">
        <v>28407393215</v>
      </c>
      <c r="C333" s="18" t="s">
        <v>671</v>
      </c>
      <c r="D333" s="19" t="s">
        <v>14</v>
      </c>
      <c r="E333" s="20" t="s">
        <v>15</v>
      </c>
      <c r="F333" s="21" t="s">
        <v>672</v>
      </c>
      <c r="G333" s="22">
        <v>0</v>
      </c>
      <c r="H333" s="22">
        <v>5000</v>
      </c>
      <c r="I333" s="22">
        <f>5000+5000</f>
        <v>10000</v>
      </c>
    </row>
    <row r="334" spans="1:9" s="44" customFormat="1" ht="45" customHeight="1">
      <c r="A334" s="16" t="s">
        <v>673</v>
      </c>
      <c r="B334" s="17">
        <v>492578000102</v>
      </c>
      <c r="C334" s="18" t="s">
        <v>674</v>
      </c>
      <c r="D334" s="19" t="s">
        <v>40</v>
      </c>
      <c r="E334" s="20" t="s">
        <v>395</v>
      </c>
      <c r="F334" s="21" t="s">
        <v>675</v>
      </c>
      <c r="G334" s="22">
        <v>0</v>
      </c>
      <c r="H334" s="22">
        <v>5406.66</v>
      </c>
      <c r="I334" s="22">
        <v>5406.66</v>
      </c>
    </row>
    <row r="335" spans="1:9" s="44" customFormat="1" ht="45" customHeight="1">
      <c r="A335" s="16" t="s">
        <v>676</v>
      </c>
      <c r="B335" s="17">
        <v>1207219000129</v>
      </c>
      <c r="C335" s="18" t="s">
        <v>677</v>
      </c>
      <c r="D335" s="19" t="s">
        <v>14</v>
      </c>
      <c r="E335" s="20" t="s">
        <v>29</v>
      </c>
      <c r="F335" s="21" t="s">
        <v>678</v>
      </c>
      <c r="G335" s="22">
        <v>0</v>
      </c>
      <c r="H335" s="22">
        <v>0</v>
      </c>
      <c r="I335" s="22">
        <v>115223</v>
      </c>
    </row>
    <row r="336" spans="1:9" s="44" customFormat="1" ht="30" customHeight="1">
      <c r="A336" s="16" t="s">
        <v>615</v>
      </c>
      <c r="B336" s="17">
        <v>3146650215</v>
      </c>
      <c r="C336" s="18" t="s">
        <v>679</v>
      </c>
      <c r="D336" s="19" t="s">
        <v>14</v>
      </c>
      <c r="E336" s="20" t="s">
        <v>15</v>
      </c>
      <c r="F336" s="21" t="s">
        <v>680</v>
      </c>
      <c r="G336" s="22">
        <v>0</v>
      </c>
      <c r="H336" s="22">
        <v>0</v>
      </c>
      <c r="I336" s="22">
        <v>5475.93</v>
      </c>
    </row>
    <row r="337" spans="1:9" s="44" customFormat="1" ht="30" customHeight="1">
      <c r="A337" s="16" t="s">
        <v>681</v>
      </c>
      <c r="B337" s="17">
        <v>23032014000192</v>
      </c>
      <c r="C337" s="18" t="s">
        <v>835</v>
      </c>
      <c r="D337" s="19" t="s">
        <v>40</v>
      </c>
      <c r="E337" s="20" t="s">
        <v>380</v>
      </c>
      <c r="F337" s="21" t="s">
        <v>682</v>
      </c>
      <c r="G337" s="22">
        <v>0</v>
      </c>
      <c r="H337" s="22">
        <v>5630</v>
      </c>
      <c r="I337" s="22">
        <v>5630</v>
      </c>
    </row>
    <row r="338" spans="1:9" s="44" customFormat="1" ht="30" customHeight="1">
      <c r="A338" s="16" t="s">
        <v>681</v>
      </c>
      <c r="B338" s="17">
        <v>23032014000192</v>
      </c>
      <c r="C338" s="18" t="s">
        <v>835</v>
      </c>
      <c r="D338" s="19" t="s">
        <v>40</v>
      </c>
      <c r="E338" s="20" t="s">
        <v>380</v>
      </c>
      <c r="F338" s="21" t="s">
        <v>683</v>
      </c>
      <c r="G338" s="22">
        <v>0</v>
      </c>
      <c r="H338" s="22">
        <v>1284.09</v>
      </c>
      <c r="I338" s="22">
        <v>1284.09</v>
      </c>
    </row>
    <row r="339" spans="1:9" s="44" customFormat="1" ht="30" customHeight="1">
      <c r="A339" s="16" t="s">
        <v>684</v>
      </c>
      <c r="B339" s="17">
        <v>5492370000107</v>
      </c>
      <c r="C339" s="18" t="s">
        <v>685</v>
      </c>
      <c r="D339" s="19" t="s">
        <v>40</v>
      </c>
      <c r="E339" s="20" t="s">
        <v>15</v>
      </c>
      <c r="F339" s="21" t="s">
        <v>686</v>
      </c>
      <c r="G339" s="22">
        <v>0</v>
      </c>
      <c r="H339" s="22">
        <v>0</v>
      </c>
      <c r="I339" s="22">
        <v>3050.67</v>
      </c>
    </row>
    <row r="340" spans="1:9" s="44" customFormat="1" ht="30" customHeight="1">
      <c r="A340" s="16" t="s">
        <v>687</v>
      </c>
      <c r="B340" s="17">
        <v>4069015000167</v>
      </c>
      <c r="C340" s="18" t="s">
        <v>688</v>
      </c>
      <c r="D340" s="19" t="s">
        <v>40</v>
      </c>
      <c r="E340" s="20" t="s">
        <v>395</v>
      </c>
      <c r="F340" s="21" t="s">
        <v>689</v>
      </c>
      <c r="G340" s="22">
        <v>0</v>
      </c>
      <c r="H340" s="22">
        <v>1654.8</v>
      </c>
      <c r="I340" s="22">
        <v>1654.8</v>
      </c>
    </row>
    <row r="341" spans="1:9" s="44" customFormat="1" ht="45" customHeight="1">
      <c r="A341" s="16" t="s">
        <v>627</v>
      </c>
      <c r="B341" s="17">
        <v>2341467000120</v>
      </c>
      <c r="C341" s="18" t="s">
        <v>690</v>
      </c>
      <c r="D341" s="19" t="s">
        <v>14</v>
      </c>
      <c r="E341" s="20" t="s">
        <v>29</v>
      </c>
      <c r="F341" s="21" t="s">
        <v>691</v>
      </c>
      <c r="G341" s="22">
        <v>0</v>
      </c>
      <c r="H341" s="22">
        <v>0</v>
      </c>
      <c r="I341" s="22">
        <v>982</v>
      </c>
    </row>
    <row r="342" spans="1:9" s="44" customFormat="1" ht="45" customHeight="1">
      <c r="A342" s="16" t="s">
        <v>692</v>
      </c>
      <c r="B342" s="17">
        <v>5047556000157</v>
      </c>
      <c r="C342" s="18" t="s">
        <v>693</v>
      </c>
      <c r="D342" s="19" t="s">
        <v>40</v>
      </c>
      <c r="E342" s="20" t="s">
        <v>395</v>
      </c>
      <c r="F342" s="21" t="s">
        <v>694</v>
      </c>
      <c r="G342" s="22">
        <v>0</v>
      </c>
      <c r="H342" s="22">
        <v>18850</v>
      </c>
      <c r="I342" s="22">
        <v>18850</v>
      </c>
    </row>
    <row r="343" spans="1:9" s="44" customFormat="1" ht="30" customHeight="1">
      <c r="A343" s="16" t="s">
        <v>695</v>
      </c>
      <c r="B343" s="17">
        <v>84468636000152</v>
      </c>
      <c r="C343" s="18" t="s">
        <v>696</v>
      </c>
      <c r="D343" s="19" t="s">
        <v>14</v>
      </c>
      <c r="E343" s="20" t="s">
        <v>15</v>
      </c>
      <c r="F343" s="21" t="s">
        <v>697</v>
      </c>
      <c r="G343" s="22">
        <v>0</v>
      </c>
      <c r="H343" s="22">
        <v>0</v>
      </c>
      <c r="I343" s="22">
        <v>223833</v>
      </c>
    </row>
    <row r="344" spans="1:9" s="44" customFormat="1" ht="30" customHeight="1">
      <c r="A344" s="16" t="s">
        <v>698</v>
      </c>
      <c r="B344" s="17">
        <v>17207460000198</v>
      </c>
      <c r="C344" s="18" t="s">
        <v>699</v>
      </c>
      <c r="D344" s="19" t="s">
        <v>40</v>
      </c>
      <c r="E344" s="20" t="s">
        <v>41</v>
      </c>
      <c r="F344" s="21" t="s">
        <v>700</v>
      </c>
      <c r="G344" s="22">
        <v>0</v>
      </c>
      <c r="H344" s="22">
        <v>0</v>
      </c>
      <c r="I344" s="22">
        <v>591.9</v>
      </c>
    </row>
    <row r="345" spans="1:9" s="44" customFormat="1" ht="45" customHeight="1">
      <c r="A345" s="16" t="s">
        <v>701</v>
      </c>
      <c r="B345" s="17">
        <v>7783832000170</v>
      </c>
      <c r="C345" s="18" t="s">
        <v>702</v>
      </c>
      <c r="D345" s="19" t="s">
        <v>40</v>
      </c>
      <c r="E345" s="20" t="s">
        <v>55</v>
      </c>
      <c r="F345" s="21" t="s">
        <v>703</v>
      </c>
      <c r="G345" s="22">
        <v>0</v>
      </c>
      <c r="H345" s="22">
        <v>0</v>
      </c>
      <c r="I345" s="22">
        <v>114107.29</v>
      </c>
    </row>
    <row r="346" spans="1:9" s="44" customFormat="1" ht="45" customHeight="1">
      <c r="A346" s="16" t="s">
        <v>102</v>
      </c>
      <c r="B346" s="17">
        <v>8219232000147</v>
      </c>
      <c r="C346" s="18" t="s">
        <v>704</v>
      </c>
      <c r="D346" s="19" t="s">
        <v>40</v>
      </c>
      <c r="E346" s="20" t="s">
        <v>395</v>
      </c>
      <c r="F346" s="21" t="s">
        <v>705</v>
      </c>
      <c r="G346" s="22">
        <v>0</v>
      </c>
      <c r="H346" s="22">
        <v>4800</v>
      </c>
      <c r="I346" s="22">
        <v>4800</v>
      </c>
    </row>
    <row r="347" spans="1:9" s="44" customFormat="1" ht="45" customHeight="1">
      <c r="A347" s="16" t="s">
        <v>633</v>
      </c>
      <c r="B347" s="17">
        <v>7244008000223</v>
      </c>
      <c r="C347" s="18" t="s">
        <v>706</v>
      </c>
      <c r="D347" s="19" t="s">
        <v>40</v>
      </c>
      <c r="E347" s="20" t="s">
        <v>395</v>
      </c>
      <c r="F347" s="21" t="s">
        <v>707</v>
      </c>
      <c r="G347" s="22">
        <v>0</v>
      </c>
      <c r="H347" s="22">
        <v>766</v>
      </c>
      <c r="I347" s="22">
        <v>766</v>
      </c>
    </row>
    <row r="348" spans="1:9" s="44" customFormat="1" ht="45" customHeight="1">
      <c r="A348" s="16" t="s">
        <v>708</v>
      </c>
      <c r="B348" s="17">
        <v>33000118000179</v>
      </c>
      <c r="C348" s="18" t="s">
        <v>709</v>
      </c>
      <c r="D348" s="19" t="s">
        <v>14</v>
      </c>
      <c r="E348" s="20" t="s">
        <v>399</v>
      </c>
      <c r="F348" s="21" t="s">
        <v>710</v>
      </c>
      <c r="G348" s="22">
        <v>0</v>
      </c>
      <c r="H348" s="22">
        <v>5379.32</v>
      </c>
      <c r="I348" s="22">
        <v>5379.32</v>
      </c>
    </row>
    <row r="349" spans="1:9" s="44" customFormat="1" ht="45" customHeight="1">
      <c r="A349" s="16" t="s">
        <v>711</v>
      </c>
      <c r="B349" s="17">
        <v>7766048000154</v>
      </c>
      <c r="C349" s="18" t="s">
        <v>712</v>
      </c>
      <c r="D349" s="19" t="s">
        <v>40</v>
      </c>
      <c r="E349" s="20" t="s">
        <v>395</v>
      </c>
      <c r="F349" s="21" t="s">
        <v>713</v>
      </c>
      <c r="G349" s="22">
        <v>0</v>
      </c>
      <c r="H349" s="22">
        <v>9699.2</v>
      </c>
      <c r="I349" s="22">
        <v>9699.2</v>
      </c>
    </row>
    <row r="350" spans="1:9" s="44" customFormat="1" ht="30" customHeight="1">
      <c r="A350" s="16" t="s">
        <v>714</v>
      </c>
      <c r="B350" s="17">
        <v>14181341000115</v>
      </c>
      <c r="C350" s="18" t="s">
        <v>715</v>
      </c>
      <c r="D350" s="19" t="s">
        <v>40</v>
      </c>
      <c r="E350" s="20" t="s">
        <v>41</v>
      </c>
      <c r="F350" s="21" t="s">
        <v>716</v>
      </c>
      <c r="G350" s="22">
        <v>0</v>
      </c>
      <c r="H350" s="22">
        <v>0</v>
      </c>
      <c r="I350" s="22">
        <v>6765.49</v>
      </c>
    </row>
    <row r="351" spans="1:9" s="44" customFormat="1" ht="30" customHeight="1">
      <c r="A351" s="16" t="s">
        <v>717</v>
      </c>
      <c r="B351" s="17">
        <v>27654503000137</v>
      </c>
      <c r="C351" s="18" t="s">
        <v>718</v>
      </c>
      <c r="D351" s="19" t="s">
        <v>40</v>
      </c>
      <c r="E351" s="20" t="s">
        <v>395</v>
      </c>
      <c r="F351" s="21" t="s">
        <v>719</v>
      </c>
      <c r="G351" s="22">
        <v>0</v>
      </c>
      <c r="H351" s="22">
        <v>7473.6</v>
      </c>
      <c r="I351" s="22">
        <v>7473.6</v>
      </c>
    </row>
    <row r="352" spans="1:9" s="44" customFormat="1" ht="30" customHeight="1">
      <c r="A352" s="16" t="s">
        <v>720</v>
      </c>
      <c r="B352" s="17">
        <v>84499755000172</v>
      </c>
      <c r="C352" s="18" t="s">
        <v>721</v>
      </c>
      <c r="D352" s="19" t="s">
        <v>40</v>
      </c>
      <c r="E352" s="20" t="s">
        <v>399</v>
      </c>
      <c r="F352" s="21" t="s">
        <v>722</v>
      </c>
      <c r="G352" s="22">
        <v>0</v>
      </c>
      <c r="H352" s="22">
        <v>145</v>
      </c>
      <c r="I352" s="22">
        <v>145</v>
      </c>
    </row>
    <row r="353" spans="1:9" s="44" customFormat="1" ht="41.25" customHeight="1">
      <c r="A353" s="16" t="s">
        <v>630</v>
      </c>
      <c r="B353" s="17">
        <v>4407920000180</v>
      </c>
      <c r="C353" s="18" t="s">
        <v>723</v>
      </c>
      <c r="D353" s="19" t="s">
        <v>14</v>
      </c>
      <c r="E353" s="20" t="s">
        <v>399</v>
      </c>
      <c r="F353" s="21" t="s">
        <v>724</v>
      </c>
      <c r="G353" s="22">
        <v>0</v>
      </c>
      <c r="H353" s="22">
        <v>3824.28</v>
      </c>
      <c r="I353" s="22">
        <v>3824.28</v>
      </c>
    </row>
    <row r="354" spans="1:9" s="44" customFormat="1" ht="42.75">
      <c r="A354" s="16" t="s">
        <v>630</v>
      </c>
      <c r="B354" s="17">
        <v>4407920000180</v>
      </c>
      <c r="C354" s="18" t="s">
        <v>723</v>
      </c>
      <c r="D354" s="19" t="s">
        <v>14</v>
      </c>
      <c r="E354" s="20" t="s">
        <v>399</v>
      </c>
      <c r="F354" s="21" t="s">
        <v>725</v>
      </c>
      <c r="G354" s="22">
        <v>0</v>
      </c>
      <c r="H354" s="22">
        <v>3272.46</v>
      </c>
      <c r="I354" s="22">
        <v>3272.46</v>
      </c>
    </row>
    <row r="355" spans="1:9" s="44" customFormat="1" ht="28.5">
      <c r="A355" s="16" t="s">
        <v>633</v>
      </c>
      <c r="B355" s="17">
        <v>7244008000223</v>
      </c>
      <c r="C355" s="18" t="s">
        <v>726</v>
      </c>
      <c r="D355" s="19" t="s">
        <v>40</v>
      </c>
      <c r="E355" s="20" t="s">
        <v>395</v>
      </c>
      <c r="F355" s="21" t="s">
        <v>727</v>
      </c>
      <c r="G355" s="22">
        <v>0</v>
      </c>
      <c r="H355" s="22">
        <v>10211.6</v>
      </c>
      <c r="I355" s="22">
        <v>10211.6</v>
      </c>
    </row>
    <row r="356" spans="1:9" s="44" customFormat="1" ht="37.5" customHeight="1">
      <c r="A356" s="16" t="s">
        <v>728</v>
      </c>
      <c r="B356" s="17">
        <v>21128750000113</v>
      </c>
      <c r="C356" s="18" t="s">
        <v>729</v>
      </c>
      <c r="D356" s="19" t="s">
        <v>40</v>
      </c>
      <c r="E356" s="20" t="s">
        <v>395</v>
      </c>
      <c r="F356" s="21" t="s">
        <v>730</v>
      </c>
      <c r="G356" s="22">
        <v>0</v>
      </c>
      <c r="H356" s="22">
        <v>10099.33</v>
      </c>
      <c r="I356" s="22">
        <v>10099.33</v>
      </c>
    </row>
    <row r="357" spans="1:9" s="44" customFormat="1" ht="32.25" customHeight="1">
      <c r="A357" s="16" t="s">
        <v>731</v>
      </c>
      <c r="B357" s="17">
        <v>22801116000162</v>
      </c>
      <c r="C357" s="18" t="s">
        <v>729</v>
      </c>
      <c r="D357" s="19" t="s">
        <v>40</v>
      </c>
      <c r="E357" s="20" t="s">
        <v>395</v>
      </c>
      <c r="F357" s="21" t="s">
        <v>732</v>
      </c>
      <c r="G357" s="22">
        <v>0</v>
      </c>
      <c r="H357" s="22">
        <v>6000</v>
      </c>
      <c r="I357" s="22">
        <v>6000</v>
      </c>
    </row>
    <row r="358" spans="1:9" s="44" customFormat="1" ht="38.25" customHeight="1">
      <c r="A358" s="16" t="s">
        <v>733</v>
      </c>
      <c r="B358" s="17">
        <v>7986747000100</v>
      </c>
      <c r="C358" s="18" t="s">
        <v>734</v>
      </c>
      <c r="D358" s="19" t="s">
        <v>40</v>
      </c>
      <c r="E358" s="20" t="s">
        <v>395</v>
      </c>
      <c r="F358" s="21" t="s">
        <v>735</v>
      </c>
      <c r="G358" s="22">
        <v>0</v>
      </c>
      <c r="H358" s="22">
        <v>18900</v>
      </c>
      <c r="I358" s="22">
        <v>18900</v>
      </c>
    </row>
    <row r="359" spans="1:9" s="44" customFormat="1" ht="47.25" customHeight="1">
      <c r="A359" s="16" t="s">
        <v>736</v>
      </c>
      <c r="B359" s="17">
        <v>8208008000150</v>
      </c>
      <c r="C359" s="18" t="s">
        <v>737</v>
      </c>
      <c r="D359" s="19" t="s">
        <v>40</v>
      </c>
      <c r="E359" s="20" t="s">
        <v>395</v>
      </c>
      <c r="F359" s="21" t="s">
        <v>738</v>
      </c>
      <c r="G359" s="22">
        <v>0</v>
      </c>
      <c r="H359" s="22">
        <v>6949.9</v>
      </c>
      <c r="I359" s="22">
        <v>6949.9</v>
      </c>
    </row>
    <row r="360" spans="1:9" s="44" customFormat="1" ht="38.25" customHeight="1">
      <c r="A360" s="16" t="s">
        <v>692</v>
      </c>
      <c r="B360" s="17">
        <v>5047556000157</v>
      </c>
      <c r="C360" s="18" t="s">
        <v>729</v>
      </c>
      <c r="D360" s="19" t="s">
        <v>40</v>
      </c>
      <c r="E360" s="20" t="s">
        <v>395</v>
      </c>
      <c r="F360" s="21" t="s">
        <v>739</v>
      </c>
      <c r="G360" s="22">
        <v>0</v>
      </c>
      <c r="H360" s="22">
        <v>4045.9</v>
      </c>
      <c r="I360" s="22">
        <v>4045.9</v>
      </c>
    </row>
    <row r="361" spans="1:9" s="44" customFormat="1" ht="38.25" customHeight="1">
      <c r="A361" s="16" t="s">
        <v>692</v>
      </c>
      <c r="B361" s="17">
        <v>5047556000157</v>
      </c>
      <c r="C361" s="18" t="s">
        <v>729</v>
      </c>
      <c r="D361" s="19" t="s">
        <v>40</v>
      </c>
      <c r="E361" s="20" t="s">
        <v>395</v>
      </c>
      <c r="F361" s="21" t="s">
        <v>740</v>
      </c>
      <c r="G361" s="22">
        <v>0</v>
      </c>
      <c r="H361" s="22">
        <v>3648.68</v>
      </c>
      <c r="I361" s="22">
        <v>3648.68</v>
      </c>
    </row>
    <row r="362" spans="1:9" s="44" customFormat="1" ht="38.25" customHeight="1">
      <c r="A362" s="16" t="s">
        <v>692</v>
      </c>
      <c r="B362" s="17">
        <v>5047556000157</v>
      </c>
      <c r="C362" s="18" t="s">
        <v>729</v>
      </c>
      <c r="D362" s="19" t="s">
        <v>40</v>
      </c>
      <c r="E362" s="20" t="s">
        <v>395</v>
      </c>
      <c r="F362" s="21" t="s">
        <v>741</v>
      </c>
      <c r="G362" s="22">
        <v>0</v>
      </c>
      <c r="H362" s="22">
        <v>2955.26</v>
      </c>
      <c r="I362" s="22">
        <v>2955.26</v>
      </c>
    </row>
    <row r="363" spans="1:9" s="44" customFormat="1" ht="30" customHeight="1">
      <c r="A363" s="16" t="s">
        <v>742</v>
      </c>
      <c r="B363" s="17">
        <v>16911267000170</v>
      </c>
      <c r="C363" s="18" t="s">
        <v>729</v>
      </c>
      <c r="D363" s="19" t="s">
        <v>40</v>
      </c>
      <c r="E363" s="20" t="s">
        <v>41</v>
      </c>
      <c r="F363" s="21" t="s">
        <v>743</v>
      </c>
      <c r="G363" s="22">
        <v>0</v>
      </c>
      <c r="H363" s="22">
        <v>0</v>
      </c>
      <c r="I363" s="22">
        <v>5182.43</v>
      </c>
    </row>
    <row r="364" spans="1:9" s="44" customFormat="1" ht="45" customHeight="1">
      <c r="A364" s="16" t="s">
        <v>744</v>
      </c>
      <c r="B364" s="17">
        <v>9516788000168</v>
      </c>
      <c r="C364" s="18" t="s">
        <v>745</v>
      </c>
      <c r="D364" s="19" t="s">
        <v>14</v>
      </c>
      <c r="E364" s="20" t="s">
        <v>746</v>
      </c>
      <c r="F364" s="21" t="s">
        <v>747</v>
      </c>
      <c r="G364" s="22">
        <v>0</v>
      </c>
      <c r="H364" s="22">
        <v>182943.08</v>
      </c>
      <c r="I364" s="22">
        <v>182943.08</v>
      </c>
    </row>
    <row r="365" spans="1:9" s="44" customFormat="1" ht="30" customHeight="1">
      <c r="A365" s="16" t="s">
        <v>744</v>
      </c>
      <c r="B365" s="17">
        <v>9516788000168</v>
      </c>
      <c r="C365" s="18" t="s">
        <v>748</v>
      </c>
      <c r="D365" s="19" t="s">
        <v>40</v>
      </c>
      <c r="E365" s="20" t="s">
        <v>380</v>
      </c>
      <c r="F365" s="21" t="s">
        <v>749</v>
      </c>
      <c r="G365" s="22">
        <v>0</v>
      </c>
      <c r="H365" s="22">
        <v>75115.27</v>
      </c>
      <c r="I365" s="22">
        <v>75115.27</v>
      </c>
    </row>
    <row r="366" spans="1:9" s="44" customFormat="1" ht="30" customHeight="1">
      <c r="A366" s="16" t="s">
        <v>750</v>
      </c>
      <c r="B366" s="17">
        <v>57142978000105</v>
      </c>
      <c r="C366" s="18" t="s">
        <v>751</v>
      </c>
      <c r="D366" s="19" t="s">
        <v>40</v>
      </c>
      <c r="E366" s="20" t="s">
        <v>395</v>
      </c>
      <c r="F366" s="21" t="s">
        <v>752</v>
      </c>
      <c r="G366" s="22">
        <v>0</v>
      </c>
      <c r="H366" s="22">
        <v>13900</v>
      </c>
      <c r="I366" s="22">
        <v>13900</v>
      </c>
    </row>
    <row r="367" spans="1:9" s="44" customFormat="1" ht="30" customHeight="1">
      <c r="A367" s="16" t="s">
        <v>753</v>
      </c>
      <c r="B367" s="17">
        <v>1742429000117</v>
      </c>
      <c r="C367" s="18" t="s">
        <v>754</v>
      </c>
      <c r="D367" s="19" t="s">
        <v>40</v>
      </c>
      <c r="E367" s="20" t="s">
        <v>41</v>
      </c>
      <c r="F367" s="21" t="s">
        <v>755</v>
      </c>
      <c r="G367" s="22">
        <v>0</v>
      </c>
      <c r="H367" s="22">
        <v>0</v>
      </c>
      <c r="I367" s="22">
        <v>5320</v>
      </c>
    </row>
    <row r="368" spans="1:9" s="44" customFormat="1" ht="30" customHeight="1">
      <c r="A368" s="16" t="s">
        <v>756</v>
      </c>
      <c r="B368" s="17">
        <v>5491663000170</v>
      </c>
      <c r="C368" s="18" t="s">
        <v>757</v>
      </c>
      <c r="D368" s="19" t="s">
        <v>40</v>
      </c>
      <c r="E368" s="20" t="s">
        <v>395</v>
      </c>
      <c r="F368" s="21" t="s">
        <v>758</v>
      </c>
      <c r="G368" s="22">
        <v>0</v>
      </c>
      <c r="H368" s="22">
        <v>1960</v>
      </c>
      <c r="I368" s="22">
        <v>1960</v>
      </c>
    </row>
    <row r="369" spans="1:9" s="44" customFormat="1" ht="42" customHeight="1">
      <c r="A369" s="16" t="s">
        <v>759</v>
      </c>
      <c r="B369" s="17">
        <v>4003942000184</v>
      </c>
      <c r="C369" s="18" t="s">
        <v>760</v>
      </c>
      <c r="D369" s="19" t="s">
        <v>40</v>
      </c>
      <c r="E369" s="20" t="s">
        <v>395</v>
      </c>
      <c r="F369" s="21" t="s">
        <v>761</v>
      </c>
      <c r="G369" s="22">
        <v>0</v>
      </c>
      <c r="H369" s="22">
        <v>625.2</v>
      </c>
      <c r="I369" s="22">
        <v>625.2</v>
      </c>
    </row>
    <row r="370" spans="1:9" s="44" customFormat="1" ht="30" customHeight="1">
      <c r="A370" s="16" t="s">
        <v>756</v>
      </c>
      <c r="B370" s="17">
        <v>5491663000170</v>
      </c>
      <c r="C370" s="18" t="s">
        <v>762</v>
      </c>
      <c r="D370" s="19" t="s">
        <v>40</v>
      </c>
      <c r="E370" s="20" t="s">
        <v>41</v>
      </c>
      <c r="F370" s="21" t="s">
        <v>763</v>
      </c>
      <c r="G370" s="22">
        <v>0</v>
      </c>
      <c r="H370" s="22">
        <v>0</v>
      </c>
      <c r="I370" s="22">
        <v>874</v>
      </c>
    </row>
    <row r="371" spans="1:9" s="44" customFormat="1" ht="30" customHeight="1">
      <c r="A371" s="16" t="s">
        <v>764</v>
      </c>
      <c r="B371" s="17">
        <v>13014296000141</v>
      </c>
      <c r="C371" s="18" t="s">
        <v>765</v>
      </c>
      <c r="D371" s="19" t="s">
        <v>40</v>
      </c>
      <c r="E371" s="20" t="s">
        <v>395</v>
      </c>
      <c r="F371" s="21" t="s">
        <v>766</v>
      </c>
      <c r="G371" s="22">
        <v>0</v>
      </c>
      <c r="H371" s="22">
        <v>238</v>
      </c>
      <c r="I371" s="22">
        <v>238</v>
      </c>
    </row>
    <row r="372" spans="1:9" s="44" customFormat="1" ht="45" customHeight="1">
      <c r="A372" s="16" t="s">
        <v>701</v>
      </c>
      <c r="B372" s="17">
        <v>7783832000170</v>
      </c>
      <c r="C372" s="18" t="s">
        <v>767</v>
      </c>
      <c r="D372" s="19" t="s">
        <v>40</v>
      </c>
      <c r="E372" s="20" t="s">
        <v>55</v>
      </c>
      <c r="F372" s="21" t="s">
        <v>768</v>
      </c>
      <c r="G372" s="22">
        <v>0</v>
      </c>
      <c r="H372" s="22">
        <v>0</v>
      </c>
      <c r="I372" s="22">
        <v>19984.68</v>
      </c>
    </row>
    <row r="373" spans="1:9" s="44" customFormat="1" ht="30" customHeight="1">
      <c r="A373" s="16" t="s">
        <v>708</v>
      </c>
      <c r="B373" s="17">
        <v>33000118000179</v>
      </c>
      <c r="C373" s="18" t="s">
        <v>769</v>
      </c>
      <c r="D373" s="19" t="s">
        <v>14</v>
      </c>
      <c r="E373" s="20" t="s">
        <v>29</v>
      </c>
      <c r="F373" s="21" t="s">
        <v>770</v>
      </c>
      <c r="G373" s="22">
        <v>0</v>
      </c>
      <c r="H373" s="22">
        <v>0</v>
      </c>
      <c r="I373" s="22">
        <v>8607.29</v>
      </c>
    </row>
    <row r="374" spans="1:9" s="44" customFormat="1" ht="30" customHeight="1">
      <c r="A374" s="16" t="s">
        <v>764</v>
      </c>
      <c r="B374" s="17">
        <v>13014296000141</v>
      </c>
      <c r="C374" s="18" t="s">
        <v>771</v>
      </c>
      <c r="D374" s="19" t="s">
        <v>40</v>
      </c>
      <c r="E374" s="20" t="s">
        <v>395</v>
      </c>
      <c r="F374" s="21" t="s">
        <v>772</v>
      </c>
      <c r="G374" s="22">
        <v>0</v>
      </c>
      <c r="H374" s="22">
        <v>3600</v>
      </c>
      <c r="I374" s="22">
        <v>3600</v>
      </c>
    </row>
    <row r="375" spans="1:9" s="44" customFormat="1" ht="30" customHeight="1">
      <c r="A375" s="16" t="s">
        <v>773</v>
      </c>
      <c r="B375" s="17">
        <v>12044080000166</v>
      </c>
      <c r="C375" s="18" t="s">
        <v>774</v>
      </c>
      <c r="D375" s="19" t="s">
        <v>40</v>
      </c>
      <c r="E375" s="20" t="s">
        <v>41</v>
      </c>
      <c r="F375" s="21" t="s">
        <v>775</v>
      </c>
      <c r="G375" s="22">
        <v>0</v>
      </c>
      <c r="H375" s="22">
        <v>0</v>
      </c>
      <c r="I375" s="22">
        <v>1503.3</v>
      </c>
    </row>
    <row r="376" spans="1:9" s="44" customFormat="1" ht="30" customHeight="1">
      <c r="A376" s="16" t="s">
        <v>773</v>
      </c>
      <c r="B376" s="17">
        <v>12044080000166</v>
      </c>
      <c r="C376" s="18" t="s">
        <v>774</v>
      </c>
      <c r="D376" s="19" t="s">
        <v>40</v>
      </c>
      <c r="E376" s="20" t="s">
        <v>41</v>
      </c>
      <c r="F376" s="21" t="s">
        <v>776</v>
      </c>
      <c r="G376" s="22">
        <v>0</v>
      </c>
      <c r="H376" s="22">
        <v>0</v>
      </c>
      <c r="I376" s="22">
        <v>1838.85</v>
      </c>
    </row>
    <row r="377" spans="1:9" s="44" customFormat="1" ht="30" customHeight="1">
      <c r="A377" s="16" t="s">
        <v>764</v>
      </c>
      <c r="B377" s="17">
        <v>13014296000141</v>
      </c>
      <c r="C377" s="18" t="s">
        <v>777</v>
      </c>
      <c r="D377" s="19" t="s">
        <v>40</v>
      </c>
      <c r="E377" s="20" t="s">
        <v>395</v>
      </c>
      <c r="F377" s="21" t="s">
        <v>778</v>
      </c>
      <c r="G377" s="22">
        <v>0</v>
      </c>
      <c r="H377" s="22">
        <v>6750</v>
      </c>
      <c r="I377" s="22">
        <v>6750</v>
      </c>
    </row>
    <row r="378" spans="1:9" s="44" customFormat="1" ht="45" customHeight="1">
      <c r="A378" s="16" t="s">
        <v>779</v>
      </c>
      <c r="B378" s="17">
        <v>3328413000198</v>
      </c>
      <c r="C378" s="18" t="s">
        <v>780</v>
      </c>
      <c r="D378" s="19" t="s">
        <v>40</v>
      </c>
      <c r="E378" s="20" t="s">
        <v>41</v>
      </c>
      <c r="F378" s="21" t="s">
        <v>781</v>
      </c>
      <c r="G378" s="22">
        <v>0</v>
      </c>
      <c r="H378" s="22">
        <v>0</v>
      </c>
      <c r="I378" s="22">
        <v>4240</v>
      </c>
    </row>
    <row r="379" spans="1:9" s="44" customFormat="1" ht="45" customHeight="1">
      <c r="A379" s="16" t="s">
        <v>782</v>
      </c>
      <c r="B379" s="17">
        <v>8228010000433</v>
      </c>
      <c r="C379" s="18" t="s">
        <v>783</v>
      </c>
      <c r="D379" s="19" t="s">
        <v>40</v>
      </c>
      <c r="E379" s="20" t="s">
        <v>395</v>
      </c>
      <c r="F379" s="21" t="s">
        <v>784</v>
      </c>
      <c r="G379" s="22">
        <v>0</v>
      </c>
      <c r="H379" s="22">
        <v>29366.25</v>
      </c>
      <c r="I379" s="22">
        <v>29366.25</v>
      </c>
    </row>
    <row r="380" spans="1:9" s="44" customFormat="1" ht="45" customHeight="1">
      <c r="A380" s="16" t="s">
        <v>756</v>
      </c>
      <c r="B380" s="17">
        <v>5491663000170</v>
      </c>
      <c r="C380" s="18" t="s">
        <v>785</v>
      </c>
      <c r="D380" s="19" t="s">
        <v>40</v>
      </c>
      <c r="E380" s="20" t="s">
        <v>395</v>
      </c>
      <c r="F380" s="21" t="s">
        <v>786</v>
      </c>
      <c r="G380" s="22">
        <v>0</v>
      </c>
      <c r="H380" s="22">
        <v>621</v>
      </c>
      <c r="I380" s="22">
        <v>621</v>
      </c>
    </row>
    <row r="381" spans="1:9" s="44" customFormat="1" ht="45" customHeight="1">
      <c r="A381" s="16" t="s">
        <v>764</v>
      </c>
      <c r="B381" s="17">
        <v>13014296000141</v>
      </c>
      <c r="C381" s="18" t="s">
        <v>787</v>
      </c>
      <c r="D381" s="19" t="s">
        <v>40</v>
      </c>
      <c r="E381" s="20" t="s">
        <v>395</v>
      </c>
      <c r="F381" s="21" t="s">
        <v>788</v>
      </c>
      <c r="G381" s="22">
        <v>0</v>
      </c>
      <c r="H381" s="22">
        <v>5850</v>
      </c>
      <c r="I381" s="22">
        <v>5850</v>
      </c>
    </row>
    <row r="382" spans="1:9" s="44" customFormat="1" ht="45" customHeight="1">
      <c r="A382" s="16" t="s">
        <v>789</v>
      </c>
      <c r="B382" s="17">
        <v>6326436000151</v>
      </c>
      <c r="C382" s="18" t="s">
        <v>790</v>
      </c>
      <c r="D382" s="19" t="s">
        <v>40</v>
      </c>
      <c r="E382" s="20" t="s">
        <v>41</v>
      </c>
      <c r="F382" s="21" t="s">
        <v>791</v>
      </c>
      <c r="G382" s="22">
        <v>0</v>
      </c>
      <c r="H382" s="22">
        <v>0</v>
      </c>
      <c r="I382" s="22">
        <v>42800</v>
      </c>
    </row>
    <row r="383" spans="1:9" s="44" customFormat="1" ht="45" customHeight="1">
      <c r="A383" s="16" t="s">
        <v>624</v>
      </c>
      <c r="B383" s="17">
        <v>5206385000404</v>
      </c>
      <c r="C383" s="18" t="s">
        <v>792</v>
      </c>
      <c r="D383" s="19" t="s">
        <v>40</v>
      </c>
      <c r="E383" s="20" t="s">
        <v>395</v>
      </c>
      <c r="F383" s="21" t="s">
        <v>793</v>
      </c>
      <c r="G383" s="22">
        <v>0</v>
      </c>
      <c r="H383" s="22">
        <v>39473.49</v>
      </c>
      <c r="I383" s="22">
        <v>39473.49</v>
      </c>
    </row>
    <row r="384" spans="1:9" s="44" customFormat="1" ht="45" customHeight="1">
      <c r="A384" s="16" t="s">
        <v>624</v>
      </c>
      <c r="B384" s="17">
        <v>5206385000404</v>
      </c>
      <c r="C384" s="18" t="s">
        <v>792</v>
      </c>
      <c r="D384" s="19" t="s">
        <v>40</v>
      </c>
      <c r="E384" s="20" t="s">
        <v>395</v>
      </c>
      <c r="F384" s="21" t="s">
        <v>794</v>
      </c>
      <c r="G384" s="22">
        <v>0</v>
      </c>
      <c r="H384" s="22">
        <v>10526.21</v>
      </c>
      <c r="I384" s="22">
        <v>10526.21</v>
      </c>
    </row>
    <row r="385" spans="1:9" s="44" customFormat="1" ht="45" customHeight="1">
      <c r="A385" s="16" t="s">
        <v>624</v>
      </c>
      <c r="B385" s="17">
        <v>5206385000404</v>
      </c>
      <c r="C385" s="18" t="s">
        <v>792</v>
      </c>
      <c r="D385" s="19" t="s">
        <v>40</v>
      </c>
      <c r="E385" s="20" t="s">
        <v>395</v>
      </c>
      <c r="F385" s="21" t="s">
        <v>795</v>
      </c>
      <c r="G385" s="22">
        <v>0</v>
      </c>
      <c r="H385" s="22">
        <v>1326.1</v>
      </c>
      <c r="I385" s="22">
        <v>1326.1</v>
      </c>
    </row>
    <row r="386" spans="1:9" s="44" customFormat="1" ht="45" customHeight="1">
      <c r="A386" s="16" t="s">
        <v>796</v>
      </c>
      <c r="B386" s="17">
        <v>23012404000109</v>
      </c>
      <c r="C386" s="18" t="s">
        <v>797</v>
      </c>
      <c r="D386" s="19" t="s">
        <v>40</v>
      </c>
      <c r="E386" s="20" t="s">
        <v>399</v>
      </c>
      <c r="F386" s="21" t="s">
        <v>798</v>
      </c>
      <c r="G386" s="22">
        <v>0</v>
      </c>
      <c r="H386" s="22">
        <v>1145</v>
      </c>
      <c r="I386" s="22">
        <v>1145</v>
      </c>
    </row>
    <row r="387" spans="1:9" s="44" customFormat="1" ht="45" customHeight="1">
      <c r="A387" s="16" t="s">
        <v>612</v>
      </c>
      <c r="B387" s="17">
        <v>4561791000180</v>
      </c>
      <c r="C387" s="18" t="s">
        <v>799</v>
      </c>
      <c r="D387" s="19" t="s">
        <v>14</v>
      </c>
      <c r="E387" s="20" t="s">
        <v>399</v>
      </c>
      <c r="F387" s="21" t="s">
        <v>800</v>
      </c>
      <c r="G387" s="22">
        <v>0</v>
      </c>
      <c r="H387" s="22">
        <v>4170.88</v>
      </c>
      <c r="I387" s="22">
        <v>4170.88</v>
      </c>
    </row>
    <row r="388" spans="1:9" s="44" customFormat="1" ht="45" customHeight="1">
      <c r="A388" s="16" t="s">
        <v>612</v>
      </c>
      <c r="B388" s="17">
        <v>4561791000180</v>
      </c>
      <c r="C388" s="18" t="s">
        <v>801</v>
      </c>
      <c r="D388" s="19" t="s">
        <v>14</v>
      </c>
      <c r="E388" s="20" t="s">
        <v>802</v>
      </c>
      <c r="F388" s="21" t="s">
        <v>834</v>
      </c>
      <c r="G388" s="22">
        <v>0</v>
      </c>
      <c r="H388" s="22">
        <v>1398.61</v>
      </c>
      <c r="I388" s="22">
        <v>1398.61</v>
      </c>
    </row>
    <row r="389" spans="1:9" s="44" customFormat="1" ht="45" customHeight="1">
      <c r="A389" s="16" t="s">
        <v>773</v>
      </c>
      <c r="B389" s="17">
        <v>12044080000166</v>
      </c>
      <c r="C389" s="18" t="s">
        <v>803</v>
      </c>
      <c r="D389" s="19" t="s">
        <v>14</v>
      </c>
      <c r="E389" s="20" t="s">
        <v>15</v>
      </c>
      <c r="F389" s="21" t="s">
        <v>804</v>
      </c>
      <c r="G389" s="22">
        <v>0</v>
      </c>
      <c r="H389" s="22">
        <v>0</v>
      </c>
      <c r="I389" s="22">
        <v>3650</v>
      </c>
    </row>
    <row r="390" spans="1:9" s="44" customFormat="1" ht="45" customHeight="1">
      <c r="A390" s="16" t="s">
        <v>764</v>
      </c>
      <c r="B390" s="17">
        <v>13014296000141</v>
      </c>
      <c r="C390" s="18" t="s">
        <v>805</v>
      </c>
      <c r="D390" s="19" t="s">
        <v>40</v>
      </c>
      <c r="E390" s="20" t="s">
        <v>395</v>
      </c>
      <c r="F390" s="21" t="s">
        <v>806</v>
      </c>
      <c r="G390" s="22">
        <v>0</v>
      </c>
      <c r="H390" s="22">
        <v>1760</v>
      </c>
      <c r="I390" s="22">
        <v>1760</v>
      </c>
    </row>
    <row r="391" spans="1:9" s="44" customFormat="1" ht="45" customHeight="1">
      <c r="A391" s="16" t="s">
        <v>764</v>
      </c>
      <c r="B391" s="17">
        <v>13014296000141</v>
      </c>
      <c r="C391" s="18" t="s">
        <v>807</v>
      </c>
      <c r="D391" s="19" t="s">
        <v>40</v>
      </c>
      <c r="E391" s="20" t="s">
        <v>395</v>
      </c>
      <c r="F391" s="21" t="s">
        <v>808</v>
      </c>
      <c r="G391" s="22">
        <v>0</v>
      </c>
      <c r="H391" s="22">
        <v>850</v>
      </c>
      <c r="I391" s="22">
        <v>850</v>
      </c>
    </row>
    <row r="392" spans="1:9" s="44" customFormat="1" ht="45" customHeight="1">
      <c r="A392" s="16" t="s">
        <v>809</v>
      </c>
      <c r="B392" s="17">
        <v>13434138000140</v>
      </c>
      <c r="C392" s="18" t="s">
        <v>810</v>
      </c>
      <c r="D392" s="19" t="s">
        <v>40</v>
      </c>
      <c r="E392" s="20" t="s">
        <v>395</v>
      </c>
      <c r="F392" s="21" t="s">
        <v>811</v>
      </c>
      <c r="G392" s="22">
        <v>0</v>
      </c>
      <c r="H392" s="22">
        <v>14581</v>
      </c>
      <c r="I392" s="22">
        <v>14581</v>
      </c>
    </row>
    <row r="393" spans="1:9" s="44" customFormat="1" ht="30" customHeight="1">
      <c r="A393" s="16" t="s">
        <v>698</v>
      </c>
      <c r="B393" s="17">
        <v>17207460000198</v>
      </c>
      <c r="C393" s="18" t="s">
        <v>812</v>
      </c>
      <c r="D393" s="19" t="s">
        <v>40</v>
      </c>
      <c r="E393" s="20" t="s">
        <v>15</v>
      </c>
      <c r="F393" s="21" t="s">
        <v>813</v>
      </c>
      <c r="G393" s="22">
        <v>0</v>
      </c>
      <c r="H393" s="22">
        <v>0</v>
      </c>
      <c r="I393" s="22">
        <v>950</v>
      </c>
    </row>
    <row r="394" spans="1:9" s="44" customFormat="1" ht="30" customHeight="1">
      <c r="A394" s="16" t="s">
        <v>814</v>
      </c>
      <c r="B394" s="17">
        <v>29979036001031</v>
      </c>
      <c r="C394" s="18" t="s">
        <v>815</v>
      </c>
      <c r="D394" s="19" t="s">
        <v>14</v>
      </c>
      <c r="E394" s="20" t="s">
        <v>352</v>
      </c>
      <c r="F394" s="21" t="s">
        <v>816</v>
      </c>
      <c r="G394" s="22">
        <v>0</v>
      </c>
      <c r="H394" s="22">
        <v>155477.35</v>
      </c>
      <c r="I394" s="22">
        <v>155477.35</v>
      </c>
    </row>
    <row r="395" spans="1:9" ht="16.5" customHeight="1">
      <c r="A395" s="46" t="s">
        <v>609</v>
      </c>
      <c r="B395" s="28"/>
      <c r="C395" s="29"/>
      <c r="D395" s="30"/>
      <c r="E395" s="30"/>
      <c r="F395" s="31"/>
      <c r="G395" s="32">
        <f>SUM(G313:G393)</f>
        <v>0</v>
      </c>
      <c r="H395" s="32">
        <f>SUM(H313:H394)</f>
        <v>2046350.6500000001</v>
      </c>
      <c r="I395" s="32">
        <f>SUM(I313:I394)</f>
        <v>2845545.2300000004</v>
      </c>
    </row>
    <row r="396" spans="1:9" ht="16.5" customHeight="1">
      <c r="A396" s="47"/>
      <c r="C396" s="48"/>
      <c r="D396" s="49"/>
      <c r="E396" s="49"/>
      <c r="F396" s="50"/>
      <c r="G396" s="47"/>
      <c r="H396" s="47"/>
      <c r="I396" s="47"/>
    </row>
    <row r="397" spans="1:9" ht="16.5" customHeight="1">
      <c r="A397" s="156" t="s">
        <v>817</v>
      </c>
      <c r="B397" s="156"/>
      <c r="C397" s="156"/>
      <c r="D397" s="156"/>
      <c r="E397" s="156"/>
      <c r="F397" s="156"/>
      <c r="G397" s="156"/>
      <c r="H397" s="156"/>
      <c r="I397" s="156"/>
    </row>
    <row r="398" spans="1:33" s="51" customFormat="1" ht="16.5" customHeight="1">
      <c r="A398" s="40" t="s">
        <v>3</v>
      </c>
      <c r="B398" s="9" t="s">
        <v>4</v>
      </c>
      <c r="C398" s="41" t="s">
        <v>5</v>
      </c>
      <c r="D398" s="42" t="s">
        <v>6</v>
      </c>
      <c r="E398" s="42" t="s">
        <v>7</v>
      </c>
      <c r="F398" s="40" t="s">
        <v>8</v>
      </c>
      <c r="G398" s="40" t="s">
        <v>9</v>
      </c>
      <c r="H398" s="40" t="s">
        <v>10</v>
      </c>
      <c r="I398" s="43" t="s">
        <v>11</v>
      </c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6"/>
    </row>
    <row r="399" spans="1:33" s="59" customFormat="1" ht="16.5" customHeight="1">
      <c r="A399" s="52"/>
      <c r="B399" s="53"/>
      <c r="C399" s="54"/>
      <c r="D399" s="55"/>
      <c r="E399" s="56"/>
      <c r="F399" s="57"/>
      <c r="G399" s="58"/>
      <c r="H399" s="58"/>
      <c r="I399" s="58"/>
      <c r="AG399" s="60"/>
    </row>
    <row r="400" spans="1:33" s="61" customFormat="1" ht="16.5" customHeight="1">
      <c r="A400" s="52"/>
      <c r="B400" s="53"/>
      <c r="C400" s="54"/>
      <c r="D400" s="55"/>
      <c r="E400" s="56"/>
      <c r="F400" s="57"/>
      <c r="G400" s="58"/>
      <c r="H400" s="58"/>
      <c r="I400" s="58"/>
      <c r="AG400" s="62"/>
    </row>
    <row r="401" spans="1:33" s="61" customFormat="1" ht="16.5" customHeight="1">
      <c r="A401" s="52"/>
      <c r="B401" s="53"/>
      <c r="C401" s="54"/>
      <c r="D401" s="55"/>
      <c r="E401" s="56"/>
      <c r="F401" s="57"/>
      <c r="G401" s="58"/>
      <c r="H401" s="58"/>
      <c r="I401" s="58"/>
      <c r="AG401" s="62"/>
    </row>
    <row r="402" spans="1:33" s="61" customFormat="1" ht="16.5" customHeight="1">
      <c r="A402" s="52"/>
      <c r="B402" s="53"/>
      <c r="C402" s="54"/>
      <c r="D402" s="55"/>
      <c r="E402" s="56"/>
      <c r="F402" s="57"/>
      <c r="G402" s="58"/>
      <c r="H402" s="58"/>
      <c r="I402" s="58"/>
      <c r="AG402" s="62"/>
    </row>
    <row r="403" spans="1:33" s="61" customFormat="1" ht="16.5" customHeight="1">
      <c r="A403" s="52"/>
      <c r="B403" s="53"/>
      <c r="C403" s="54"/>
      <c r="D403" s="55"/>
      <c r="E403" s="56"/>
      <c r="F403" s="57"/>
      <c r="G403" s="58"/>
      <c r="H403" s="58"/>
      <c r="I403" s="58"/>
      <c r="AG403" s="62"/>
    </row>
    <row r="404" spans="1:9" ht="16.5" customHeight="1">
      <c r="A404" s="63" t="s">
        <v>609</v>
      </c>
      <c r="B404" s="28"/>
      <c r="C404" s="64"/>
      <c r="D404" s="65"/>
      <c r="E404" s="65"/>
      <c r="F404" s="66"/>
      <c r="G404" s="32">
        <f>SUM(G399:G403)</f>
        <v>0</v>
      </c>
      <c r="H404" s="32">
        <f>SUM(H399:H403)</f>
        <v>0</v>
      </c>
      <c r="I404" s="32">
        <f>SUM(I399:I403)</f>
        <v>0</v>
      </c>
    </row>
    <row r="405" ht="16.5" customHeight="1">
      <c r="G405" s="67"/>
    </row>
    <row r="406" ht="16.5" customHeight="1"/>
    <row r="407" ht="16.5" customHeight="1"/>
    <row r="408" spans="1:9" ht="16.5" customHeight="1">
      <c r="A408" s="151" t="s">
        <v>818</v>
      </c>
      <c r="B408" s="151"/>
      <c r="C408" s="151"/>
      <c r="D408" s="151"/>
      <c r="E408" s="151"/>
      <c r="F408" s="151"/>
      <c r="G408" s="151"/>
      <c r="H408" s="151"/>
      <c r="I408" s="7" t="s">
        <v>0</v>
      </c>
    </row>
    <row r="409" ht="16.5" customHeight="1"/>
    <row r="410" spans="1:9" ht="16.5" customHeight="1">
      <c r="A410" s="9" t="s">
        <v>3</v>
      </c>
      <c r="B410" s="9" t="s">
        <v>4</v>
      </c>
      <c r="C410" s="68" t="s">
        <v>5</v>
      </c>
      <c r="D410" s="11" t="s">
        <v>6</v>
      </c>
      <c r="E410" s="11" t="s">
        <v>7</v>
      </c>
      <c r="F410" s="9" t="s">
        <v>8</v>
      </c>
      <c r="G410" s="9" t="s">
        <v>9</v>
      </c>
      <c r="H410" s="9" t="s">
        <v>10</v>
      </c>
      <c r="I410" s="12" t="s">
        <v>11</v>
      </c>
    </row>
    <row r="411" spans="1:33" s="51" customFormat="1" ht="16.5" customHeight="1">
      <c r="A411" s="69"/>
      <c r="B411" s="70"/>
      <c r="C411" s="45"/>
      <c r="D411" s="71"/>
      <c r="E411" s="72"/>
      <c r="F411" s="73"/>
      <c r="G411" s="74"/>
      <c r="H411" s="75"/>
      <c r="I411" s="74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6"/>
    </row>
    <row r="412" spans="1:33" s="51" customFormat="1" ht="16.5" customHeight="1">
      <c r="A412" s="69"/>
      <c r="B412" s="70"/>
      <c r="C412" s="45"/>
      <c r="D412" s="71"/>
      <c r="E412" s="72"/>
      <c r="F412" s="73"/>
      <c r="G412" s="76"/>
      <c r="H412" s="77"/>
      <c r="I412" s="74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6"/>
    </row>
    <row r="413" spans="1:33" s="51" customFormat="1" ht="16.5" customHeight="1">
      <c r="A413" s="69"/>
      <c r="B413" s="70"/>
      <c r="C413" s="45"/>
      <c r="D413" s="71"/>
      <c r="E413" s="72"/>
      <c r="F413" s="73"/>
      <c r="G413" s="76"/>
      <c r="H413" s="77"/>
      <c r="I413" s="74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6"/>
    </row>
    <row r="414" spans="1:33" s="51" customFormat="1" ht="16.5" customHeight="1">
      <c r="A414" s="69"/>
      <c r="B414" s="70"/>
      <c r="C414" s="45"/>
      <c r="D414" s="71"/>
      <c r="E414" s="72"/>
      <c r="F414" s="73"/>
      <c r="G414" s="76"/>
      <c r="H414" s="77"/>
      <c r="I414" s="74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6"/>
    </row>
    <row r="415" spans="1:33" s="51" customFormat="1" ht="16.5" customHeight="1">
      <c r="A415" s="69"/>
      <c r="B415" s="70"/>
      <c r="C415" s="45"/>
      <c r="D415" s="71"/>
      <c r="E415" s="72"/>
      <c r="F415" s="73"/>
      <c r="G415" s="76"/>
      <c r="H415" s="77"/>
      <c r="I415" s="74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6"/>
    </row>
    <row r="416" spans="1:33" s="51" customFormat="1" ht="16.5" customHeight="1">
      <c r="A416" s="69"/>
      <c r="B416" s="70"/>
      <c r="C416" s="45"/>
      <c r="D416" s="71"/>
      <c r="E416" s="72"/>
      <c r="F416" s="73"/>
      <c r="G416" s="76"/>
      <c r="H416" s="77"/>
      <c r="I416" s="74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6"/>
    </row>
    <row r="417" spans="1:34" s="87" customFormat="1" ht="16.5" customHeight="1">
      <c r="A417" s="78" t="s">
        <v>609</v>
      </c>
      <c r="B417" s="79"/>
      <c r="C417" s="80"/>
      <c r="D417" s="81"/>
      <c r="E417" s="81"/>
      <c r="F417" s="79"/>
      <c r="G417" s="82">
        <f>SUM(G411:G416)</f>
        <v>0</v>
      </c>
      <c r="H417" s="83">
        <f>SUM(H411:H416)</f>
        <v>0</v>
      </c>
      <c r="I417" s="82">
        <f>SUM(I411:I416)</f>
        <v>0</v>
      </c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84"/>
      <c r="W417" s="85"/>
      <c r="X417" s="85"/>
      <c r="Y417" s="85"/>
      <c r="Z417" s="85"/>
      <c r="AA417" s="85"/>
      <c r="AB417" s="85"/>
      <c r="AC417" s="85"/>
      <c r="AD417" s="85"/>
      <c r="AE417" s="85"/>
      <c r="AF417" s="85"/>
      <c r="AG417" s="85"/>
      <c r="AH417" s="86"/>
    </row>
    <row r="418" spans="2:33" s="88" customFormat="1" ht="16.5" customHeight="1">
      <c r="B418" s="89"/>
      <c r="C418" s="90"/>
      <c r="D418" s="91"/>
      <c r="E418" s="91"/>
      <c r="F418" s="89"/>
      <c r="G418" s="92"/>
      <c r="H418" s="92"/>
      <c r="I418" s="92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6"/>
    </row>
    <row r="419" spans="1:33" s="88" customFormat="1" ht="16.5" customHeight="1">
      <c r="A419" s="157" t="s">
        <v>819</v>
      </c>
      <c r="B419" s="157"/>
      <c r="C419" s="157"/>
      <c r="D419" s="91"/>
      <c r="E419" s="91"/>
      <c r="F419" s="89"/>
      <c r="G419" s="92"/>
      <c r="H419" s="92"/>
      <c r="I419" s="92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6"/>
    </row>
    <row r="420" spans="1:33" s="88" customFormat="1" ht="16.5" customHeight="1">
      <c r="A420" s="157"/>
      <c r="B420" s="157"/>
      <c r="C420" s="157"/>
      <c r="D420" s="91"/>
      <c r="E420" s="91"/>
      <c r="F420" s="89"/>
      <c r="G420" s="93"/>
      <c r="H420" s="93"/>
      <c r="I420" s="93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</row>
    <row r="421" spans="1:9" ht="16.5" customHeight="1">
      <c r="A421" s="94" t="s">
        <v>3</v>
      </c>
      <c r="B421" s="94" t="s">
        <v>4</v>
      </c>
      <c r="C421" s="95" t="s">
        <v>5</v>
      </c>
      <c r="D421" s="96" t="s">
        <v>6</v>
      </c>
      <c r="E421" s="96" t="s">
        <v>7</v>
      </c>
      <c r="F421" s="94" t="s">
        <v>8</v>
      </c>
      <c r="G421" s="94" t="s">
        <v>9</v>
      </c>
      <c r="H421" s="94" t="s">
        <v>10</v>
      </c>
      <c r="I421" s="97" t="s">
        <v>11</v>
      </c>
    </row>
    <row r="422" spans="1:33" s="103" customFormat="1" ht="16.5" customHeight="1">
      <c r="A422" s="98"/>
      <c r="B422" s="99"/>
      <c r="C422" s="45"/>
      <c r="D422" s="72"/>
      <c r="E422" s="72"/>
      <c r="F422" s="100"/>
      <c r="G422" s="74"/>
      <c r="H422" s="74"/>
      <c r="I422" s="74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  <c r="AA422" s="101"/>
      <c r="AB422" s="101"/>
      <c r="AC422" s="101"/>
      <c r="AD422" s="101"/>
      <c r="AE422" s="101"/>
      <c r="AF422" s="101"/>
      <c r="AG422" s="102"/>
    </row>
    <row r="423" spans="1:9" ht="16.5" customHeight="1">
      <c r="A423" s="78" t="s">
        <v>609</v>
      </c>
      <c r="B423" s="79"/>
      <c r="C423" s="80"/>
      <c r="D423" s="81"/>
      <c r="E423" s="81"/>
      <c r="F423" s="79"/>
      <c r="G423" s="104">
        <f>SUM(G422:G422)</f>
        <v>0</v>
      </c>
      <c r="H423" s="104">
        <f>SUM(H422:H422)</f>
        <v>0</v>
      </c>
      <c r="I423" s="104">
        <f>SUM(I422:I422)</f>
        <v>0</v>
      </c>
    </row>
    <row r="424" spans="2:9" ht="16.5" customHeight="1">
      <c r="B424" s="89"/>
      <c r="C424" s="90"/>
      <c r="D424" s="91"/>
      <c r="E424" s="91"/>
      <c r="F424" s="89"/>
      <c r="G424" s="92"/>
      <c r="H424" s="92"/>
      <c r="I424" s="92"/>
    </row>
    <row r="425" spans="1:9" ht="16.5" customHeight="1">
      <c r="A425" s="105" t="s">
        <v>817</v>
      </c>
      <c r="B425" s="106"/>
      <c r="C425" s="107"/>
      <c r="D425" s="108"/>
      <c r="E425" s="108"/>
      <c r="F425" s="106"/>
      <c r="G425" s="105"/>
      <c r="H425" s="105"/>
      <c r="I425" s="109"/>
    </row>
    <row r="426" spans="1:33" s="110" customFormat="1" ht="16.5" customHeight="1">
      <c r="A426" s="94" t="s">
        <v>3</v>
      </c>
      <c r="B426" s="94" t="s">
        <v>4</v>
      </c>
      <c r="C426" s="95" t="s">
        <v>5</v>
      </c>
      <c r="D426" s="96" t="s">
        <v>6</v>
      </c>
      <c r="E426" s="96" t="s">
        <v>7</v>
      </c>
      <c r="F426" s="94" t="s">
        <v>8</v>
      </c>
      <c r="G426" s="94" t="s">
        <v>9</v>
      </c>
      <c r="H426" s="94" t="s">
        <v>10</v>
      </c>
      <c r="I426" s="12" t="s">
        <v>11</v>
      </c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6"/>
    </row>
    <row r="427" spans="1:9" ht="16.5" customHeight="1">
      <c r="A427" s="111"/>
      <c r="B427" s="112"/>
      <c r="C427" s="113"/>
      <c r="D427" s="72"/>
      <c r="E427" s="72"/>
      <c r="F427" s="114"/>
      <c r="G427" s="76"/>
      <c r="H427" s="77"/>
      <c r="I427" s="74"/>
    </row>
    <row r="428" spans="1:9" ht="16.5" customHeight="1">
      <c r="A428" s="111"/>
      <c r="B428" s="112"/>
      <c r="C428" s="113"/>
      <c r="D428" s="115"/>
      <c r="E428" s="115"/>
      <c r="F428" s="114"/>
      <c r="G428" s="76"/>
      <c r="H428" s="77"/>
      <c r="I428" s="74"/>
    </row>
    <row r="429" spans="1:9" ht="16.5" customHeight="1">
      <c r="A429" s="78" t="s">
        <v>609</v>
      </c>
      <c r="B429" s="79"/>
      <c r="C429" s="80"/>
      <c r="D429" s="81"/>
      <c r="E429" s="81"/>
      <c r="F429" s="79"/>
      <c r="G429" s="104">
        <f>SUBTOTAL(9,G427:G428)</f>
        <v>0</v>
      </c>
      <c r="H429" s="116">
        <f>SUM(H424:H427)</f>
        <v>0</v>
      </c>
      <c r="I429" s="104">
        <f>SUM(I424:I427)</f>
        <v>0</v>
      </c>
    </row>
    <row r="430" ht="16.5" customHeight="1"/>
    <row r="431" ht="16.5" customHeight="1"/>
    <row r="432" ht="16.5" customHeight="1"/>
    <row r="433" spans="1:9" ht="16.5" customHeight="1">
      <c r="A433" s="151" t="s">
        <v>836</v>
      </c>
      <c r="B433" s="151"/>
      <c r="C433" s="151"/>
      <c r="D433" s="151"/>
      <c r="E433" s="151"/>
      <c r="F433" s="151"/>
      <c r="G433" s="151"/>
      <c r="H433" s="151"/>
      <c r="I433" s="7" t="s">
        <v>0</v>
      </c>
    </row>
    <row r="434" ht="16.5" customHeight="1"/>
    <row r="435" spans="1:9" ht="16.5" customHeight="1">
      <c r="A435" s="9" t="s">
        <v>3</v>
      </c>
      <c r="B435" s="9" t="s">
        <v>4</v>
      </c>
      <c r="C435" s="68" t="s">
        <v>5</v>
      </c>
      <c r="D435" s="11" t="s">
        <v>6</v>
      </c>
      <c r="E435" s="11" t="s">
        <v>7</v>
      </c>
      <c r="F435" s="9" t="s">
        <v>8</v>
      </c>
      <c r="G435" s="9" t="s">
        <v>9</v>
      </c>
      <c r="H435" s="9" t="s">
        <v>10</v>
      </c>
      <c r="I435" s="12" t="s">
        <v>11</v>
      </c>
    </row>
    <row r="436" spans="1:9" ht="16.5" customHeight="1">
      <c r="A436" s="69"/>
      <c r="B436" s="70"/>
      <c r="C436" s="45"/>
      <c r="D436" s="71"/>
      <c r="E436" s="72"/>
      <c r="F436" s="73"/>
      <c r="G436" s="74"/>
      <c r="H436" s="75"/>
      <c r="I436" s="74"/>
    </row>
    <row r="437" spans="1:9" ht="16.5" customHeight="1">
      <c r="A437" s="69"/>
      <c r="B437" s="70"/>
      <c r="C437" s="45"/>
      <c r="D437" s="71"/>
      <c r="E437" s="72"/>
      <c r="F437" s="73"/>
      <c r="G437" s="76"/>
      <c r="H437" s="77"/>
      <c r="I437" s="74"/>
    </row>
    <row r="438" spans="1:9" ht="16.5" customHeight="1">
      <c r="A438" s="69"/>
      <c r="B438" s="70"/>
      <c r="C438" s="45"/>
      <c r="D438" s="71"/>
      <c r="E438" s="72"/>
      <c r="F438" s="73"/>
      <c r="G438" s="76"/>
      <c r="H438" s="77"/>
      <c r="I438" s="74"/>
    </row>
    <row r="439" spans="1:9" ht="16.5" customHeight="1">
      <c r="A439" s="78" t="s">
        <v>609</v>
      </c>
      <c r="B439" s="79"/>
      <c r="C439" s="80"/>
      <c r="D439" s="81"/>
      <c r="E439" s="81"/>
      <c r="F439" s="79"/>
      <c r="G439" s="82">
        <f>SUM(G436:G438)</f>
        <v>0</v>
      </c>
      <c r="H439" s="83">
        <f>SUM(H436:H438)</f>
        <v>0</v>
      </c>
      <c r="I439" s="82">
        <f>SUM(I436:I438)</f>
        <v>0</v>
      </c>
    </row>
    <row r="440" spans="1:9" ht="16.5" customHeight="1">
      <c r="A440" s="88"/>
      <c r="B440" s="89"/>
      <c r="C440" s="90"/>
      <c r="D440" s="91"/>
      <c r="E440" s="91"/>
      <c r="F440" s="89"/>
      <c r="G440" s="92"/>
      <c r="H440" s="92"/>
      <c r="I440" s="92"/>
    </row>
    <row r="441" spans="1:9" ht="16.5" customHeight="1">
      <c r="A441" s="157" t="s">
        <v>819</v>
      </c>
      <c r="B441" s="157"/>
      <c r="C441" s="157"/>
      <c r="D441" s="91"/>
      <c r="E441" s="91"/>
      <c r="F441" s="89"/>
      <c r="G441" s="92"/>
      <c r="H441" s="92"/>
      <c r="I441" s="92"/>
    </row>
    <row r="442" spans="1:9" ht="16.5" customHeight="1">
      <c r="A442" s="157"/>
      <c r="B442" s="157"/>
      <c r="C442" s="157"/>
      <c r="D442" s="91"/>
      <c r="E442" s="91"/>
      <c r="F442" s="89"/>
      <c r="G442" s="93"/>
      <c r="H442" s="93"/>
      <c r="I442" s="93"/>
    </row>
    <row r="443" spans="1:9" ht="16.5" customHeight="1">
      <c r="A443" s="94" t="s">
        <v>3</v>
      </c>
      <c r="B443" s="94" t="s">
        <v>4</v>
      </c>
      <c r="C443" s="95" t="s">
        <v>5</v>
      </c>
      <c r="D443" s="96" t="s">
        <v>6</v>
      </c>
      <c r="E443" s="96" t="s">
        <v>7</v>
      </c>
      <c r="F443" s="94" t="s">
        <v>8</v>
      </c>
      <c r="G443" s="94" t="s">
        <v>9</v>
      </c>
      <c r="H443" s="94" t="s">
        <v>10</v>
      </c>
      <c r="I443" s="97" t="s">
        <v>11</v>
      </c>
    </row>
    <row r="444" spans="1:9" ht="16.5" customHeight="1">
      <c r="A444" s="98"/>
      <c r="B444" s="99"/>
      <c r="C444" s="45"/>
      <c r="D444" s="72"/>
      <c r="E444" s="72"/>
      <c r="F444" s="100"/>
      <c r="G444" s="74"/>
      <c r="H444" s="74"/>
      <c r="I444" s="74"/>
    </row>
    <row r="445" spans="1:9" ht="16.5" customHeight="1">
      <c r="A445" s="78" t="s">
        <v>609</v>
      </c>
      <c r="B445" s="79"/>
      <c r="C445" s="80"/>
      <c r="D445" s="81"/>
      <c r="E445" s="81"/>
      <c r="F445" s="79"/>
      <c r="G445" s="104">
        <f>SUM(G444:G444)</f>
        <v>0</v>
      </c>
      <c r="H445" s="104">
        <f>SUM(H444:H444)</f>
        <v>0</v>
      </c>
      <c r="I445" s="104">
        <f>SUM(I444:I444)</f>
        <v>0</v>
      </c>
    </row>
    <row r="446" spans="2:9" ht="16.5" customHeight="1">
      <c r="B446" s="89"/>
      <c r="C446" s="90"/>
      <c r="D446" s="91"/>
      <c r="E446" s="91"/>
      <c r="F446" s="89"/>
      <c r="G446" s="92"/>
      <c r="H446" s="92"/>
      <c r="I446" s="92"/>
    </row>
    <row r="447" spans="1:9" ht="16.5" customHeight="1">
      <c r="A447" s="105" t="s">
        <v>817</v>
      </c>
      <c r="B447" s="106"/>
      <c r="C447" s="107"/>
      <c r="D447" s="108"/>
      <c r="E447" s="108"/>
      <c r="F447" s="106"/>
      <c r="G447" s="105"/>
      <c r="H447" s="105"/>
      <c r="I447" s="109"/>
    </row>
    <row r="448" spans="1:9" ht="16.5" customHeight="1">
      <c r="A448" s="94" t="s">
        <v>3</v>
      </c>
      <c r="B448" s="94" t="s">
        <v>4</v>
      </c>
      <c r="C448" s="95" t="s">
        <v>5</v>
      </c>
      <c r="D448" s="96" t="s">
        <v>6</v>
      </c>
      <c r="E448" s="96" t="s">
        <v>7</v>
      </c>
      <c r="F448" s="94" t="s">
        <v>8</v>
      </c>
      <c r="G448" s="94" t="s">
        <v>9</v>
      </c>
      <c r="H448" s="94" t="s">
        <v>10</v>
      </c>
      <c r="I448" s="12" t="s">
        <v>11</v>
      </c>
    </row>
    <row r="449" spans="1:9" ht="16.5" customHeight="1">
      <c r="A449" s="111"/>
      <c r="B449" s="112"/>
      <c r="C449" s="113"/>
      <c r="D449" s="72"/>
      <c r="E449" s="72"/>
      <c r="F449" s="114"/>
      <c r="G449" s="76"/>
      <c r="H449" s="77"/>
      <c r="I449" s="74"/>
    </row>
    <row r="450" spans="1:9" ht="16.5" customHeight="1">
      <c r="A450" s="111"/>
      <c r="B450" s="112"/>
      <c r="C450" s="113"/>
      <c r="D450" s="115"/>
      <c r="E450" s="115"/>
      <c r="F450" s="114"/>
      <c r="G450" s="76"/>
      <c r="H450" s="77"/>
      <c r="I450" s="74"/>
    </row>
    <row r="451" spans="1:9" ht="16.5" customHeight="1">
      <c r="A451" s="78" t="s">
        <v>609</v>
      </c>
      <c r="B451" s="79"/>
      <c r="C451" s="80"/>
      <c r="D451" s="81"/>
      <c r="E451" s="81"/>
      <c r="F451" s="79"/>
      <c r="G451" s="104">
        <f>SUBTOTAL(9,G449:G450)</f>
        <v>0</v>
      </c>
      <c r="H451" s="116">
        <f>SUM(H446:H449)</f>
        <v>0</v>
      </c>
      <c r="I451" s="104">
        <f>SUM(I446:I449)</f>
        <v>0</v>
      </c>
    </row>
    <row r="452" spans="2:9" ht="17.25" customHeight="1">
      <c r="B452" s="117"/>
      <c r="C452" s="118"/>
      <c r="D452" s="119"/>
      <c r="E452" s="119"/>
      <c r="F452" s="117"/>
      <c r="G452" s="7"/>
      <c r="H452" s="7"/>
      <c r="I452" s="7" t="s">
        <v>0</v>
      </c>
    </row>
    <row r="453" spans="1:9" ht="17.25" customHeight="1">
      <c r="A453" s="158"/>
      <c r="B453" s="158"/>
      <c r="C453" s="158"/>
      <c r="D453" s="120"/>
      <c r="E453" s="120"/>
      <c r="F453" s="121"/>
      <c r="G453" s="8"/>
      <c r="H453" s="8"/>
      <c r="I453" s="8"/>
    </row>
    <row r="454" spans="1:9" ht="16.5" customHeight="1">
      <c r="A454" s="94" t="s">
        <v>820</v>
      </c>
      <c r="B454" s="94"/>
      <c r="C454" s="95"/>
      <c r="D454" s="96"/>
      <c r="E454" s="96"/>
      <c r="F454" s="94"/>
      <c r="G454" s="94" t="s">
        <v>9</v>
      </c>
      <c r="H454" s="94" t="s">
        <v>10</v>
      </c>
      <c r="I454" s="97" t="s">
        <v>11</v>
      </c>
    </row>
    <row r="455" spans="1:7" ht="16.5" customHeight="1">
      <c r="A455" s="122" t="s">
        <v>2</v>
      </c>
      <c r="B455" s="122"/>
      <c r="C455" s="123"/>
      <c r="D455" s="124"/>
      <c r="E455" s="124"/>
      <c r="F455" s="122"/>
      <c r="G455" s="125"/>
    </row>
    <row r="456" spans="1:9" ht="33" customHeight="1">
      <c r="A456" s="150" t="s">
        <v>821</v>
      </c>
      <c r="B456" s="150"/>
      <c r="C456" s="150"/>
      <c r="D456" s="127"/>
      <c r="E456" s="127"/>
      <c r="F456" s="128"/>
      <c r="G456" s="129">
        <f>G308</f>
        <v>55867795.49999997</v>
      </c>
      <c r="H456" s="129">
        <f>H308</f>
        <v>17298386.730000004</v>
      </c>
      <c r="I456" s="129">
        <f>I308</f>
        <v>36761417.82</v>
      </c>
    </row>
    <row r="457" spans="1:9" ht="36.75" customHeight="1">
      <c r="A457" s="150" t="s">
        <v>822</v>
      </c>
      <c r="B457" s="150"/>
      <c r="C457" s="150"/>
      <c r="G457" s="129">
        <f>G395</f>
        <v>0</v>
      </c>
      <c r="H457" s="129">
        <f>H395</f>
        <v>2046350.6500000001</v>
      </c>
      <c r="I457" s="129">
        <f>I395</f>
        <v>2845545.2300000004</v>
      </c>
    </row>
    <row r="458" spans="1:13" ht="36.75" customHeight="1">
      <c r="A458" s="150" t="s">
        <v>823</v>
      </c>
      <c r="B458" s="150"/>
      <c r="C458" s="150"/>
      <c r="G458" s="129">
        <f>G404</f>
        <v>0</v>
      </c>
      <c r="H458" s="129">
        <f>H404</f>
        <v>0</v>
      </c>
      <c r="I458" s="129">
        <f>I404</f>
        <v>0</v>
      </c>
      <c r="L458" s="130"/>
      <c r="M458" s="131"/>
    </row>
    <row r="459" spans="1:9" ht="16.5" customHeight="1">
      <c r="A459" s="132"/>
      <c r="B459" s="133"/>
      <c r="C459" s="134"/>
      <c r="D459" s="135"/>
      <c r="E459" s="135"/>
      <c r="F459" s="133"/>
      <c r="G459" s="136">
        <f>G456+G457-G458</f>
        <v>55867795.49999997</v>
      </c>
      <c r="H459" s="136">
        <f>H456+H457-H458</f>
        <v>19344737.380000003</v>
      </c>
      <c r="I459" s="136">
        <f>I456+I457-I458</f>
        <v>39606963.05</v>
      </c>
    </row>
    <row r="460" spans="1:9" ht="33" customHeight="1">
      <c r="A460" s="149" t="s">
        <v>818</v>
      </c>
      <c r="B460" s="122"/>
      <c r="C460" s="123"/>
      <c r="D460" s="124"/>
      <c r="E460" s="124"/>
      <c r="F460" s="122"/>
      <c r="G460" s="129"/>
      <c r="H460" s="129"/>
      <c r="I460" s="129"/>
    </row>
    <row r="461" spans="1:9" ht="31.5" customHeight="1">
      <c r="A461" s="150" t="s">
        <v>821</v>
      </c>
      <c r="B461" s="150"/>
      <c r="C461" s="150"/>
      <c r="D461" s="127"/>
      <c r="E461" s="127"/>
      <c r="F461" s="128"/>
      <c r="G461" s="129">
        <f>G417</f>
        <v>0</v>
      </c>
      <c r="H461" s="129">
        <f>H417</f>
        <v>0</v>
      </c>
      <c r="I461" s="129">
        <f>I417</f>
        <v>0</v>
      </c>
    </row>
    <row r="462" spans="1:9" ht="30" customHeight="1">
      <c r="A462" s="150" t="s">
        <v>822</v>
      </c>
      <c r="B462" s="150"/>
      <c r="C462" s="150"/>
      <c r="D462" s="127"/>
      <c r="E462" s="127"/>
      <c r="F462" s="128"/>
      <c r="G462" s="129">
        <f>G423</f>
        <v>0</v>
      </c>
      <c r="H462" s="129">
        <f>H423</f>
        <v>0</v>
      </c>
      <c r="I462" s="129">
        <f>I423</f>
        <v>0</v>
      </c>
    </row>
    <row r="463" spans="1:9" ht="42.75" customHeight="1">
      <c r="A463" s="126" t="s">
        <v>823</v>
      </c>
      <c r="B463" s="137"/>
      <c r="C463" s="138"/>
      <c r="D463" s="127"/>
      <c r="E463" s="127"/>
      <c r="F463" s="128"/>
      <c r="G463" s="129">
        <f>G429</f>
        <v>0</v>
      </c>
      <c r="H463" s="129">
        <f>H429</f>
        <v>0</v>
      </c>
      <c r="I463" s="129">
        <f>I429</f>
        <v>0</v>
      </c>
    </row>
    <row r="464" spans="1:9" ht="16.5" customHeight="1">
      <c r="A464" s="139"/>
      <c r="B464" s="133"/>
      <c r="C464" s="134"/>
      <c r="D464" s="135"/>
      <c r="E464" s="135"/>
      <c r="F464" s="133"/>
      <c r="G464" s="136">
        <f>G461+G462-G463</f>
        <v>0</v>
      </c>
      <c r="H464" s="136">
        <f>H461+H462-H463</f>
        <v>0</v>
      </c>
      <c r="I464" s="136">
        <f>I461+I462-I463</f>
        <v>0</v>
      </c>
    </row>
    <row r="465" spans="1:9" ht="16.5" customHeight="1">
      <c r="A465" s="51"/>
      <c r="B465" s="128"/>
      <c r="C465" s="138"/>
      <c r="D465" s="127"/>
      <c r="E465" s="127"/>
      <c r="F465" s="128"/>
      <c r="G465" s="129"/>
      <c r="H465" s="129"/>
      <c r="I465" s="129"/>
    </row>
    <row r="466" spans="1:9" ht="64.5" customHeight="1">
      <c r="A466" s="148" t="s">
        <v>836</v>
      </c>
      <c r="B466" s="122"/>
      <c r="C466" s="123"/>
      <c r="D466" s="124"/>
      <c r="E466" s="124"/>
      <c r="F466" s="122"/>
      <c r="G466" s="129"/>
      <c r="H466" s="129"/>
      <c r="I466" s="129"/>
    </row>
    <row r="467" spans="1:9" ht="31.5" customHeight="1">
      <c r="A467" s="150" t="s">
        <v>821</v>
      </c>
      <c r="B467" s="150"/>
      <c r="C467" s="150"/>
      <c r="D467" s="127"/>
      <c r="E467" s="127"/>
      <c r="F467" s="128"/>
      <c r="G467" s="129">
        <v>0</v>
      </c>
      <c r="H467" s="129">
        <v>0</v>
      </c>
      <c r="I467" s="129">
        <v>0</v>
      </c>
    </row>
    <row r="468" spans="1:9" ht="27.75" customHeight="1">
      <c r="A468" s="150" t="s">
        <v>822</v>
      </c>
      <c r="B468" s="150"/>
      <c r="C468" s="150"/>
      <c r="D468" s="127"/>
      <c r="E468" s="127"/>
      <c r="F468" s="128"/>
      <c r="G468" s="129">
        <v>0</v>
      </c>
      <c r="H468" s="129">
        <v>0</v>
      </c>
      <c r="I468" s="129">
        <v>0</v>
      </c>
    </row>
    <row r="469" spans="1:9" ht="31.5" customHeight="1">
      <c r="A469" s="126" t="s">
        <v>823</v>
      </c>
      <c r="B469" s="137"/>
      <c r="C469" s="138"/>
      <c r="D469" s="127"/>
      <c r="E469" s="127"/>
      <c r="F469" s="128"/>
      <c r="G469" s="129">
        <v>0</v>
      </c>
      <c r="H469" s="129">
        <v>0</v>
      </c>
      <c r="I469" s="129">
        <v>0</v>
      </c>
    </row>
    <row r="470" spans="1:9" ht="16.5" customHeight="1">
      <c r="A470" s="139"/>
      <c r="B470" s="133"/>
      <c r="C470" s="134"/>
      <c r="D470" s="135"/>
      <c r="E470" s="135"/>
      <c r="F470" s="133"/>
      <c r="G470" s="136">
        <f>G467+G468-G469</f>
        <v>0</v>
      </c>
      <c r="H470" s="136">
        <f>H467+H468-H469</f>
        <v>0</v>
      </c>
      <c r="I470" s="136">
        <f>I467+I468-I469</f>
        <v>0</v>
      </c>
    </row>
    <row r="471" spans="1:9" ht="16.5" customHeight="1">
      <c r="A471" s="51"/>
      <c r="B471" s="128"/>
      <c r="C471" s="138"/>
      <c r="D471" s="127"/>
      <c r="E471" s="127"/>
      <c r="F471" s="128"/>
      <c r="G471" s="129"/>
      <c r="H471" s="129"/>
      <c r="I471" s="129"/>
    </row>
    <row r="472" ht="16.5" customHeight="1">
      <c r="A472" s="140"/>
    </row>
    <row r="473" spans="1:9" ht="16.5" customHeight="1">
      <c r="A473" s="1" t="s">
        <v>824</v>
      </c>
      <c r="G473" s="141"/>
      <c r="H473" s="141"/>
      <c r="I473" s="141"/>
    </row>
    <row r="474" spans="1:9" ht="16.5" customHeight="1">
      <c r="A474" s="1" t="s">
        <v>837</v>
      </c>
      <c r="G474" s="142"/>
      <c r="H474" s="142"/>
      <c r="I474" s="142"/>
    </row>
    <row r="475" spans="7:9" ht="16.5" customHeight="1">
      <c r="G475" s="143"/>
      <c r="H475" s="143"/>
      <c r="I475" s="143"/>
    </row>
    <row r="476" spans="7:9" ht="16.5" customHeight="1">
      <c r="G476" s="144"/>
      <c r="H476" s="144"/>
      <c r="I476" s="144"/>
    </row>
    <row r="477" spans="1:9" ht="29.25" customHeight="1">
      <c r="A477" s="145" t="s">
        <v>825</v>
      </c>
      <c r="G477" s="146"/>
      <c r="H477" s="146"/>
      <c r="I477" s="146"/>
    </row>
  </sheetData>
  <sheetProtection selectLockedCells="1" selectUnlockedCells="1"/>
  <mergeCells count="18">
    <mergeCell ref="A467:C467"/>
    <mergeCell ref="A468:C468"/>
    <mergeCell ref="A461:C461"/>
    <mergeCell ref="A462:C462"/>
    <mergeCell ref="A408:H408"/>
    <mergeCell ref="A419:C420"/>
    <mergeCell ref="A453:C453"/>
    <mergeCell ref="A456:C456"/>
    <mergeCell ref="A457:C457"/>
    <mergeCell ref="A458:C458"/>
    <mergeCell ref="A433:H433"/>
    <mergeCell ref="A2:I2"/>
    <mergeCell ref="A3:I3"/>
    <mergeCell ref="A5:I5"/>
    <mergeCell ref="A310:I310"/>
    <mergeCell ref="A311:I311"/>
    <mergeCell ref="A397:I397"/>
    <mergeCell ref="A441:C442"/>
  </mergeCells>
  <printOptions horizontalCentered="1"/>
  <pageMargins left="0.2361111111111111" right="0.2361111111111111" top="0.7479166666666667" bottom="0.7479166666666667" header="0.5118055555555555" footer="0.5118055555555555"/>
  <pageSetup firstPageNumber="1" useFirstPageNumber="1" fitToHeight="0" fitToWidth="1" horizontalDpi="300" verticalDpi="300" orientation="landscape" pageOrder="overThenDown" paperSize="9" scale="39" r:id="rId2"/>
  <rowBreaks count="5" manualBreakCount="5">
    <brk id="277" max="8" man="1"/>
    <brk id="293" max="8" man="1"/>
    <brk id="309" max="255" man="1"/>
    <brk id="326" max="255" man="1"/>
    <brk id="395" max="255" man="1"/>
  </rowBreaks>
  <colBreaks count="1" manualBreakCount="1">
    <brk id="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view="pageBreakPreview" zoomScaleNormal="55" zoomScaleSheetLayoutView="100" zoomScalePageLayoutView="0" workbookViewId="0" topLeftCell="A1">
      <selection activeCell="A16" sqref="A16"/>
    </sheetView>
  </sheetViews>
  <sheetFormatPr defaultColWidth="10.50390625" defaultRowHeight="14.25"/>
  <cols>
    <col min="1" max="1" width="15.625" style="0" customWidth="1"/>
  </cols>
  <sheetData>
    <row r="1" ht="14.25">
      <c r="A1" s="147">
        <v>7552303.05</v>
      </c>
    </row>
    <row r="2" ht="14.25">
      <c r="A2" s="147">
        <v>7511806.37</v>
      </c>
    </row>
    <row r="3" ht="14.25">
      <c r="A3" s="147">
        <f>A1-A2</f>
        <v>40496.6799999997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2019-09-30T14:09:42Z</dcterms:modified>
  <cp:category/>
  <cp:version/>
  <cp:contentType/>
  <cp:contentStatus/>
</cp:coreProperties>
</file>